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9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 sheetId="8" r:id="rId8"/>
    <sheet name="ZAŁ 9 " sheetId="9" r:id="rId9"/>
    <sheet name="ZAŁ 10" sheetId="10" r:id="rId10"/>
  </sheets>
  <definedNames>
    <definedName name="_xlnm.Print_Area" localSheetId="0">'ZAŁ 1'!$A$1:$J$366</definedName>
    <definedName name="_xlnm.Print_Area" localSheetId="9">'ZAŁ 10'!$A$1:$K$36</definedName>
    <definedName name="_xlnm.Print_Area" localSheetId="1">'ZAŁ 2'!$A$1:$M$34</definedName>
    <definedName name="_xlnm.Print_Area" localSheetId="2">'ZAŁ 3'!$A$1:$H$99</definedName>
    <definedName name="_xlnm.Print_Area" localSheetId="3">'ZAŁ 4'!$A$1:$H$39</definedName>
    <definedName name="_xlnm.Print_Area" localSheetId="4">'ZAŁ 5'!$A$1:$H$47</definedName>
    <definedName name="_xlnm.Print_Area" localSheetId="5">'ZAŁ 6'!$A$1:$D$50</definedName>
    <definedName name="_xlnm.Print_Area" localSheetId="6">'ZAŁ 7'!$A$1:$I$102</definedName>
    <definedName name="_xlnm.Print_Area" localSheetId="7">'ZAŁ 8 '!$A$1:$F$56</definedName>
    <definedName name="_xlnm.Print_Area" localSheetId="8">'ZAŁ 9 '!$A$1:$F$110</definedName>
  </definedNames>
  <calcPr fullCalcOnLoad="1"/>
</workbook>
</file>

<file path=xl/sharedStrings.xml><?xml version="1.0" encoding="utf-8"?>
<sst xmlns="http://schemas.openxmlformats.org/spreadsheetml/2006/main" count="1557" uniqueCount="548">
  <si>
    <t>w tym osoby w wieku 15-24/ 15-30 lata**</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</si>
  <si>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</si>
  <si>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</si>
  <si>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</si>
  <si>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</si>
  <si>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</si>
  <si>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</si>
  <si>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</si>
  <si>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</si>
  <si>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</si>
  <si>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</si>
  <si>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</si>
  <si>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</si>
  <si>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</si>
  <si>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</si>
  <si>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</si>
  <si>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</si>
  <si>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</si>
  <si>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</si>
  <si>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</si>
  <si>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</si>
  <si>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</si>
  <si>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</si>
  <si>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</si>
  <si>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</si>
  <si>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</si>
  <si>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</si>
  <si>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</si>
  <si>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</si>
  <si>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</si>
  <si>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</si>
  <si>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</si>
  <si>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</si>
  <si>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</si>
  <si>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</si>
  <si>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</si>
  <si>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</si>
  <si>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</si>
  <si>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</si>
  <si>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</si>
  <si>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</si>
  <si>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</si>
  <si>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</si>
  <si>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</si>
  <si>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</si>
  <si>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</si>
  <si>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</si>
  <si>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</si>
  <si>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</si>
  <si>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</si>
  <si>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</si>
  <si>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</si>
  <si>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</si>
  <si>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</si>
  <si>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</si>
  <si>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</si>
  <si>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</si>
  <si>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</si>
  <si>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</si>
  <si>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</si>
  <si>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</si>
  <si>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</si>
  <si>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</si>
  <si>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</si>
  <si>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</si>
  <si>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</si>
  <si>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</si>
  <si>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</si>
  <si>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</si>
  <si>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</si>
  <si>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</si>
  <si>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</si>
  <si>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</si>
  <si>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</si>
  <si>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</si>
  <si>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</si>
  <si>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</si>
  <si>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</si>
  <si>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</si>
  <si>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</si>
  <si>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</si>
  <si>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</si>
  <si>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</si>
  <si>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</si>
  <si>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</si>
  <si>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</si>
  <si>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</si>
  <si>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</si>
  <si>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</si>
  <si>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</si>
  <si>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</si>
  <si>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</si>
  <si>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</si>
  <si>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</si>
  <si>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</si>
  <si>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</si>
  <si>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</si>
  <si>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</si>
  <si>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</si>
  <si>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</si>
  <si>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</si>
  <si>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</si>
  <si>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</si>
  <si>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</si>
  <si>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</si>
  <si>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</si>
  <si>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</si>
  <si>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</si>
  <si>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</si>
  <si>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</si>
  <si>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</si>
  <si>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</si>
  <si>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</si>
  <si>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</si>
  <si>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</si>
  <si>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</si>
  <si>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</si>
  <si>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</si>
  <si>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</si>
  <si>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</si>
  <si>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</si>
  <si>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</si>
  <si>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</si>
  <si>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</si>
  <si>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</si>
  <si>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</si>
  <si>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</si>
  <si>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</si>
  <si>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</si>
  <si>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</si>
  <si>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</si>
  <si>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</si>
  <si>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</si>
  <si>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</si>
  <si>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</si>
  <si>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</si>
  <si>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</si>
  <si>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</si>
  <si>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</si>
  <si>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</si>
  <si>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</si>
  <si>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</si>
  <si>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</si>
  <si>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</si>
  <si>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</si>
  <si>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</si>
  <si>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</si>
  <si>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</si>
  <si>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</si>
  <si>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</si>
  <si>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</si>
  <si>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</si>
  <si>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</si>
  <si>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</si>
  <si>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</si>
  <si>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</si>
  <si>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</si>
  <si>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</si>
  <si>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</si>
  <si>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</si>
  <si>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</si>
  <si>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</si>
  <si>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</si>
  <si>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</si>
  <si>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Tabela 9.1 Informacje ogólne (narastająco)</t>
  </si>
  <si>
    <t>Tabela 9.2 Informacje szczegółowe (w okresie sprawozdawczym)</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</si>
  <si>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</si>
  <si>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</si>
  <si>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</si>
  <si>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</si>
  <si>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</si>
  <si>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</si>
  <si>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</si>
  <si>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</si>
  <si>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</si>
  <si>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</si>
  <si>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nie dot. osób, które otrzymały jednorazowe środki na podjęcie działalności gospodarczej w ramach Poddziałania 6.1.3, Działania 6.2 i Poddziałania 8.1.2. oraz spółdzielni socjalnych utworzonych w ramach projektu w Poddziałaniu 7.2.2.</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</si>
  <si>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</si>
  <si>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</si>
  <si>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</si>
  <si>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</si>
  <si>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</si>
  <si>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</si>
  <si>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</si>
  <si>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</si>
  <si>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</si>
  <si>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</si>
  <si>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</si>
  <si>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</si>
  <si>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</si>
  <si>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</si>
  <si>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</si>
  <si>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</si>
  <si>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</si>
  <si>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</si>
  <si>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</si>
  <si>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</si>
  <si>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</si>
  <si>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</si>
  <si>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</si>
  <si>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</si>
  <si>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</si>
  <si>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</si>
  <si>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</si>
  <si>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</si>
  <si>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</si>
  <si>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</si>
  <si>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</si>
  <si>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</si>
  <si>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</si>
  <si>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</si>
  <si>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</si>
  <si>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</si>
  <si>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</si>
  <si>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</si>
  <si>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</si>
  <si>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</si>
  <si>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</si>
  <si>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</si>
  <si>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</si>
  <si>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</si>
  <si>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</si>
  <si>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</si>
  <si>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</si>
  <si>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</si>
  <si>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</si>
  <si>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</si>
  <si>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</si>
  <si>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</si>
  <si>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</si>
  <si>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</si>
  <si>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</si>
  <si>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</si>
  <si>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</si>
  <si>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</si>
  <si>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</si>
  <si>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</si>
  <si>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</si>
  <si>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</si>
  <si>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</si>
  <si>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</si>
  <si>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</si>
  <si>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</si>
  <si>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</si>
  <si>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</si>
  <si>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</si>
  <si>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</si>
  <si>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</si>
  <si>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</si>
  <si>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</si>
  <si>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</si>
  <si>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</si>
  <si>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</si>
  <si>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</si>
  <si>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</si>
  <si>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</si>
  <si>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</si>
  <si>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</si>
  <si>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</si>
  <si>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</si>
  <si>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</si>
  <si>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</si>
  <si>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</si>
  <si>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</si>
  <si>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</si>
  <si>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</si>
  <si>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</si>
  <si>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</si>
  <si>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</si>
  <si>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</si>
  <si>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</si>
  <si>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</si>
  <si>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</si>
  <si>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</si>
  <si>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</si>
  <si>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</si>
  <si>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</si>
  <si>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</si>
  <si>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</si>
  <si>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</si>
  <si>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</si>
  <si>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</si>
  <si>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</si>
  <si>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</si>
  <si>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</si>
  <si>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</si>
  <si>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</si>
  <si>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</si>
  <si>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</si>
  <si>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</si>
  <si>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</si>
  <si>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</si>
  <si>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</si>
  <si>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</si>
  <si>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</si>
  <si>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</si>
  <si>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</si>
  <si>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</si>
  <si>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</si>
  <si>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</si>
  <si>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</si>
  <si>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</si>
  <si>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</si>
  <si>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</si>
  <si>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</si>
  <si>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</si>
  <si>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</si>
  <si>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</si>
  <si>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</si>
  <si>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</si>
  <si>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</si>
  <si>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</si>
  <si>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</si>
  <si>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</si>
  <si>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</si>
  <si>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</si>
  <si>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</si>
  <si>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</si>
  <si>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</si>
  <si>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</si>
  <si>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</si>
  <si>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</si>
  <si>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</si>
  <si>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</si>
  <si>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</si>
  <si>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</si>
  <si>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</si>
  <si>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</si>
  <si>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</si>
  <si>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</si>
  <si>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</si>
  <si>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</si>
  <si>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</si>
  <si>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</si>
  <si>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</si>
  <si>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</si>
  <si>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</si>
  <si>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</si>
  <si>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</si>
  <si>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</si>
  <si>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</si>
  <si>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</si>
  <si>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</si>
  <si>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</si>
  <si>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</si>
  <si>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</si>
  <si>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</si>
  <si>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</si>
  <si>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</si>
  <si>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</si>
  <si>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</si>
  <si>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</si>
  <si>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</si>
  <si>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</si>
  <si>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</si>
  <si>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</si>
  <si>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</si>
  <si>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</si>
  <si>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</si>
  <si>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</si>
  <si>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</si>
  <si>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</si>
  <si>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</si>
  <si>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</si>
  <si>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</si>
  <si>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</si>
  <si>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</si>
  <si>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</si>
  <si>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</si>
  <si>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</si>
  <si>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</si>
  <si>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</si>
  <si>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</si>
  <si>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</si>
  <si>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</si>
  <si>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</si>
  <si>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</si>
  <si>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</si>
  <si>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</si>
  <si>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</si>
  <si>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</si>
  <si>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</si>
  <si>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</si>
  <si>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</si>
  <si>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</si>
  <si>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</si>
  <si>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</si>
  <si>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</si>
  <si>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</si>
  <si>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</si>
  <si>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</si>
  <si>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</si>
  <si>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</si>
  <si>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</si>
  <si>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</si>
  <si>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</si>
  <si>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t xml:space="preserve">Liczba uczniów szkół zawodowych, którzy otrzymali wsparcie w postaci staży i praktyk zagranicznych </t>
  </si>
  <si>
    <t>d) w tym w zakresie kwalifikacyjnych kursów zawodowych</t>
  </si>
  <si>
    <t>Liczba podmiotów ekonomii społecznej, które skorzystały z usług doradczych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</si>
  <si>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</si>
  <si>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</si>
  <si>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</si>
  <si>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</si>
  <si>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</si>
  <si>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</si>
  <si>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</si>
  <si>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</si>
  <si>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</si>
  <si>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</si>
  <si>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</si>
  <si>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</si>
  <si>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</si>
  <si>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</si>
  <si>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</si>
  <si>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</si>
  <si>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</si>
  <si>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</si>
  <si>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</si>
  <si>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</si>
  <si>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</si>
  <si>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</si>
  <si>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</si>
  <si>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</si>
  <si>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</si>
  <si>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</si>
  <si>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</si>
  <si>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</si>
  <si>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</si>
  <si>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</si>
  <si>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</si>
  <si>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</si>
  <si>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</si>
  <si>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</si>
  <si>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</si>
  <si>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</si>
  <si>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</si>
  <si>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</si>
  <si>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</si>
  <si>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</si>
  <si>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</si>
  <si>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</si>
  <si>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</si>
  <si>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</si>
  <si>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</si>
  <si>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</si>
  <si>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</si>
  <si>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</si>
  <si>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</si>
  <si>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</si>
  <si>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</si>
  <si>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</si>
  <si>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</si>
  <si>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</si>
  <si>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</si>
  <si>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</si>
  <si>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</si>
  <si>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</si>
  <si>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</si>
  <si>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</si>
  <si>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</si>
  <si>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</si>
  <si>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</si>
  <si>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</si>
  <si>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</si>
  <si>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</si>
  <si>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</si>
  <si>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</si>
  <si>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</si>
  <si>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</si>
  <si>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</si>
  <si>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</si>
  <si>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</si>
  <si>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</si>
  <si>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</si>
  <si>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</si>
  <si>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Urząd Marszałkowski Województwa Lubelskiego w Lublinie</t>
  </si>
  <si>
    <t>nie dotyczy</t>
  </si>
  <si>
    <t>Działanie 9.6</t>
  </si>
  <si>
    <t>Działanie 9.5</t>
  </si>
  <si>
    <t>Działanie 9.4</t>
  </si>
  <si>
    <t>Działanie 9.3</t>
  </si>
  <si>
    <t>Działanie 9.2</t>
  </si>
  <si>
    <t>Działanie 9.1</t>
  </si>
  <si>
    <t>Priorytet IX</t>
  </si>
  <si>
    <t>Działanie 8.2</t>
  </si>
  <si>
    <t>Działanie 8.1</t>
  </si>
  <si>
    <t>Priorytet VIII</t>
  </si>
  <si>
    <t>Działanie 7.3</t>
  </si>
  <si>
    <t>Działanie 7.1</t>
  </si>
  <si>
    <t>Priorytet VII</t>
  </si>
  <si>
    <t>Działanie 6.3</t>
  </si>
  <si>
    <t>Działanie 6.2</t>
  </si>
  <si>
    <t>Działanie 6.1</t>
  </si>
  <si>
    <t>Priorytet VI</t>
  </si>
  <si>
    <t>Należy uwzględnić osoby, które otrzymały jednorazowe środki na podjecie działalności gospodarczej w ramach Poddziałania 6.1.3, Działania 6.2 oraz Poddziałania 8.1.2.</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</si>
  <si>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</si>
  <si>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t>
  </si>
  <si>
    <t>Rozporządzenie Ministerstwa Rozwoju Regionalnego z dnia 6 maja 2008 r. w sprawie udzielania pomocy publicznej w ramach POKL (Dz. U. Nr 90, poz. 557 z późn. zm.) Rozporządzenie Ministerstwa Rozwoju Regionalnego z dnia 15 grudnia 2010 r. w sprawie udzielania pomocy publicznej w ramach POKL (Dz. U. Nr 239, poz. 1598)</t>
  </si>
  <si>
    <t xml:space="preserve"> -</t>
  </si>
  <si>
    <t>Rozporządzenie Ministra Rozwoju Regionalnego z dnia 15 grudnia 2010 r. w sprawie udzielania pomocy publicznej w ramach Programu Operacyjnego  Kapitał Ludzki (Dz. U. z 2010 r. Nr 239, poz. 1598, z późn. zm.)</t>
  </si>
  <si>
    <t>Rozporządzenie Ministra Rozwoju Regionalnego z dnia 15 grudnia 2010 r. w sprawie udzielania pomocy publicznej w ramach Programu Operacyjnego  Kapitał Ludzki (Dz. U. z 2010 r. Nr 239, poz. 1598, z późn. zm.) /Rozporządzenie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25 lipca 2011 r. w sprawie dokonywania z Funduszu Pracy refundacji kosztów wyposażenia lub doposażenia stanowiska pracy dla skierowanego bezrobotnego oraz przyznawania bezrobotnemu środków na podjęcie działalności gospodarczej (Dz. U. z 2011 r. Nr 155, poz. 922)</t>
  </si>
  <si>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</si>
  <si>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Projekty współpracy ponadnarodowej wdrażane w ramach Działań / Poddziałań określonych w Szczegółowym Opisie Priorytetów PO KL</t>
  </si>
  <si>
    <t>dot. Priorytetów VI -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</si>
  <si>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</si>
  <si>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</si>
  <si>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</si>
  <si>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</si>
  <si>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</si>
  <si>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</si>
  <si>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r>
      <t>7.1 rozpatrzonych</t>
    </r>
    <r>
      <rPr>
        <sz val="10"/>
        <rFont val="Arial"/>
        <family val="2"/>
      </rPr>
      <t xml:space="preserve"> (ogółem) </t>
    </r>
    <r>
      <rPr>
        <sz val="7"/>
        <rFont val="Arial"/>
        <family val="2"/>
      </rPr>
      <t xml:space="preserve">(3) </t>
    </r>
    <r>
      <rPr>
        <b/>
        <sz val="10"/>
        <rFont val="Arial"/>
        <family val="2"/>
      </rPr>
      <t xml:space="preserve">: </t>
    </r>
  </si>
  <si>
    <r>
      <t>7. liczba protestów od negatywnej oceny merytorycznej projektów</t>
    </r>
    <r>
      <rPr>
        <sz val="10"/>
        <rFont val="Arial"/>
        <family val="2"/>
      </rPr>
      <t xml:space="preserve">, które wpłynęły do IOK, 
</t>
    </r>
    <r>
      <rPr>
        <b/>
        <sz val="10"/>
        <rFont val="Arial"/>
        <family val="2"/>
      </rPr>
      <t>w tym:</t>
    </r>
  </si>
  <si>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</si>
  <si>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</si>
  <si>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3.1 rozpatrzonych</t>
    </r>
    <r>
      <rPr>
        <sz val="10"/>
        <rFont val="Arial"/>
        <family val="2"/>
      </rPr>
      <t xml:space="preserve"> (ogółem) </t>
    </r>
    <r>
      <rPr>
        <sz val="7"/>
        <rFont val="Arial"/>
        <family val="2"/>
      </rPr>
      <t>(3)</t>
    </r>
    <r>
      <rPr>
        <sz val="10"/>
        <rFont val="Arial"/>
        <family val="2"/>
      </rPr>
      <t xml:space="preserve"> : </t>
    </r>
  </si>
  <si>
    <r>
      <t xml:space="preserve">3. liczba protestów od negatywnej oceny formalnej projektów, </t>
    </r>
    <r>
      <rPr>
        <sz val="10"/>
        <rFont val="Arial"/>
        <family val="2"/>
      </rPr>
      <t xml:space="preserve">które wpłynęły do IOK </t>
    </r>
    <r>
      <rPr>
        <b/>
        <sz val="10"/>
        <rFont val="Arial"/>
        <family val="2"/>
      </rPr>
      <t>w tym:</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</si>
  <si>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</si>
  <si>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</si>
  <si>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t>Tryb konkursowy i systemowy – informacja na temat zakresu działań upowszechniających i włączających do polityki</t>
  </si>
  <si>
    <t xml:space="preserve">Priorytet VI - VIII -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 
</t>
  </si>
  <si>
    <t>rok 2014</t>
  </si>
  <si>
    <t>Numer Działania</t>
  </si>
  <si>
    <t xml:space="preserve">Dane w tabeli należy przedstawić narastająco od początku realizacji Działania. </t>
  </si>
  <si>
    <r>
      <t xml:space="preserve">Priorytet VI - Wskazany powyżej wskaźnik efektywności dotyczy głównie projektów systemowych powiatowych urzędów pracy w województwie lubelskim. Wynika to z faktu, iż dotychczas w ramach pozostałych realizowanych projektów nie było obowiązku monitorowania tego wskaźnika a w ramach projektów konkursowych obowiązek wykazywania efektywności zatrudnieniowej IZ PO KL wprowadziła dopiero w Planach działania na 2011 r. w odniesieniu do Poddziałań 6.1.1 i 6.1.3. W 2011 r. IP 2 PO KL nie ogłaszała konkursu w ramach Poddziałania 6.1.1. W 2012 r. ogłoszono 2 konkursy w ramach Poddziałania 6.1.1, w ramach których zastosowano kryterium dostępu dotyczące efektywności zatrudnieniowej, jednakże dopiero niewielka ilość z realizowanych umów mogła zostać w tym zakresie zmonitorowana. 
Priorytet VIII - W związku z tym, iż IP PO KL w Planach Działania nie wprowadziła kryterium wyboru projektu dot. efektu zatrudnieniowego, w ramach Działania 8.1 w przypadku projektów konkursowych  ww. wskaźnik nie jest mierzony. Dopiero w Planie działania na lata 2014-2015 w ramach projektu systemowego </t>
    </r>
    <r>
      <rPr>
        <i/>
        <sz val="10"/>
        <rFont val="Arial"/>
        <family val="2"/>
      </rPr>
      <t xml:space="preserve">Outplacement dla oświaty </t>
    </r>
    <r>
      <rPr>
        <sz val="10"/>
        <rFont val="Arial"/>
        <family val="2"/>
      </rPr>
      <t>Instytucja Pośrednicząca wprowadziła kryteriu dostępu dot. wskaźnika efektywności zatrudnieniowej</t>
    </r>
    <r>
      <rPr>
        <i/>
        <sz val="10"/>
        <rFont val="Arial"/>
        <family val="2"/>
      </rPr>
      <t xml:space="preserve">. </t>
    </r>
    <r>
      <rPr>
        <sz val="10"/>
        <rFont val="Arial"/>
        <family val="2"/>
      </rPr>
      <t>Jednak pomiar przedmiotowego wskaźnika będzie możliwy w późniejszym terminie z uwagi na początkową fazę realizacji ww. projektu.</t>
    </r>
  </si>
  <si>
    <r>
      <rPr>
        <b/>
        <sz val="10"/>
        <rFont val="Arial"/>
        <family val="2"/>
      </rPr>
      <t xml:space="preserve">Priorytet VI </t>
    </r>
    <r>
      <rPr>
        <sz val="10"/>
        <rFont val="Arial"/>
        <family val="2"/>
      </rPr>
      <t xml:space="preserve">- w ramach Działania 6.1 wartości wskazane w kolumnach: Liczba projektów objętych pomocą wg podpisanych umów/wydanych decyzji oraz Liczba projektów objętych pomocą wg zrealizowanych wniosków o płatność są niezgodne z KSI SIMIK 07-13, ponieważ błędnie wykazano 1 umówę, która nie jest objęta pomocą publiczną. Dodatkowo wartość wykazana w kolumnie Wartość wypłaconej pomocy publicznej oraz pomocy de minimis jest niezgodna z KSI SIMIK 07-13 z uwagi na fakt, iż część wydatków wskazanych w ramach wkładu prywatnego nie dotyczy wydatków objętych regułami pomocy publicznej. Dodatkowo do dnia wejścia w życie </t>
    </r>
    <r>
      <rPr>
        <i/>
        <sz val="10"/>
        <rFont val="Arial"/>
        <family val="2"/>
      </rPr>
      <t>Zasad wprowadzania danych do KSI SIMIK 07-13 w ramach PO KL</t>
    </r>
    <r>
      <rPr>
        <sz val="10"/>
        <rFont val="Arial"/>
        <family val="2"/>
      </rPr>
      <t xml:space="preserve"> (wersja z 22 marca 2011 r.) w ramach wydatków ojętych pomocą publiczną nie był uwzględniany wkład prywatny i zgodnie z pismem IZ znak DZF-IV-82252-264-TK/11 Instytucja Pośrednicząca nie miała obowiązku korygowania danych archiwalnych. Decyzją WUP w Lublinie dane te nie zostały skorygowane.
</t>
    </r>
    <r>
      <rPr>
        <b/>
        <sz val="10"/>
        <rFont val="Arial"/>
        <family val="2"/>
      </rPr>
      <t xml:space="preserve">Priorytet VII - </t>
    </r>
    <r>
      <rPr>
        <sz val="10"/>
        <rFont val="Arial"/>
        <family val="2"/>
      </rPr>
      <t xml:space="preserve">w ramach Działania 7.2 wartość wskazana w kolumnie Wartość wypłaconej pomocy publicznej oraz pomocy de minimis jest niezgodna z KSI SIMIK 07-13 z uwagi na fakt, iż część wydatków wskazanych w ramach wkładu prywatnego nie dotyczy wydatków objętych regułami pomocy publicznej. Jednocześnie w umowie nr POKL.07.02.01-06-065/10-00 w poprzednich okresach sprawozdawczych w przedmiotowej kolumnie omyłkowo uwzględniono wkład prywatny. Dodatkowo do dnia wejścia w życie </t>
    </r>
    <r>
      <rPr>
        <i/>
        <sz val="10"/>
        <rFont val="Arial"/>
        <family val="2"/>
      </rPr>
      <t>Zasad wprowadzania danych do KSI SIMIK 07-13 w ramach PO KL</t>
    </r>
    <r>
      <rPr>
        <sz val="10"/>
        <rFont val="Arial"/>
        <family val="2"/>
      </rPr>
      <t xml:space="preserve"> (wersja z 22 marca 2011 r.) w ramach wydatków ojętych pomocą publiczną nie był uwzględniany wkład prywatny i zgodnie z pismem IZ znak DZF-IV-82252-264-TK/11 Instytucja Pośrednicząca nie miała obowiązku korygowania danych archiwalnych. Decyzją WUP w Lublinie dane te nie zostały skorygowane. Jednocześnie w przypadku jednej z umów błędnie nie wprowadzono wkładu prywatnego w wydatkach w części objętej pomocą publiczną. Wnioski o płatność w ramach tej umowy zostaną skorygowane, zatem w przedmiotowej kolumnie wskazano  wartości wypałconej pomocy publicznej (nie uwzględniając wkładu prywatnego).
</t>
    </r>
    <r>
      <rPr>
        <b/>
        <sz val="10"/>
        <rFont val="Arial"/>
        <family val="2"/>
      </rPr>
      <t>Priorytet VIII</t>
    </r>
    <r>
      <rPr>
        <sz val="10"/>
        <rFont val="Arial"/>
        <family val="2"/>
      </rPr>
      <t xml:space="preserve"> - w ramach Działania 8.1 wartości wskazane w kolumnie Liczba projektów objętych pomocą publiczną oraz pomocą de minimis wg podpisanych umów/wydanych decyzji oraz Warość projektów objętych pomoca publiczną oraz pomocą de minimis wg podpisanych umów/wydanych decyzji są niezgodne z KSI SIMIK 07-13. Do KSI SIMIK 07-13 wprowadzono 2 umówy bez wskazania, iż są to umowy o dofinansowanie objęte pomocą de minimis.
Ponadto w kolumnie </t>
    </r>
    <r>
      <rPr>
        <i/>
        <sz val="10"/>
        <rFont val="Arial"/>
        <family val="2"/>
      </rPr>
      <t>Wartość projektów objętych pomocą publiczną, pomocą de minimis wg podpisanych umów/wydanych decyzji</t>
    </r>
    <r>
      <rPr>
        <sz val="10"/>
        <rFont val="Arial"/>
        <family val="2"/>
      </rPr>
      <t xml:space="preserve"> w ramach Działania 8.2. jest niższa od wartości wskazanej w poprzednim okresie sprawozdawczym.  Zmniejszenie wartości wynika z aneksowania umów, które zmniejszają kwotę dofinanasowania. 
</t>
    </r>
    <r>
      <rPr>
        <b/>
        <sz val="10"/>
        <rFont val="Arial"/>
        <family val="2"/>
      </rPr>
      <t xml:space="preserve">Priorytet IX </t>
    </r>
    <r>
      <rPr>
        <sz val="10"/>
        <rFont val="Arial"/>
        <family val="2"/>
      </rPr>
      <t xml:space="preserve">- wartość wskazana w kolumnie </t>
    </r>
    <r>
      <rPr>
        <i/>
        <sz val="10"/>
        <rFont val="Arial"/>
        <family val="2"/>
      </rPr>
      <t>Wartość wypłaconej pomocy publicznej oraz pomocy de minimis</t>
    </r>
    <r>
      <rPr>
        <sz val="10"/>
        <rFont val="Arial"/>
        <family val="2"/>
      </rPr>
      <t xml:space="preserve"> jest niezgodna z KSI SIMIK 07-13 z uwagi na fakt, iż nieprawidłowo wprowadzono dane do KSI SIMIK 07-13.</t>
    </r>
  </si>
  <si>
    <r>
      <t xml:space="preserve">Priorytet VI - W ramach Działani 6.1 PO KL (Poddziałanie 6.1.1 PO KL) udzielono również pomocy publicznej dużym przedsiębiorstwom w wysokości  21 981,92 PLN. Zatem całkowita wartość pomocy publicznej wypłaconej w ramach Działania 6.1 PO KL wynosi 232 724 296,13 PLN.  W ramach Działania 6.2 PO KL została utworzona jedna spółdzielnia socjalna spełniająca przesłanki kwalifikujące ją do kategorii "Małe" przedsiębiorstwo. 
Priorytet VIII - W ramach Działania 8.1 i 8.2 PO KL udzielono również pomocy publicznej dużym przedsiębiorcom, w związku z powyższym wartość wskazana w kolumnie </t>
    </r>
    <r>
      <rPr>
        <i/>
        <sz val="10"/>
        <rFont val="Arial"/>
        <family val="2"/>
      </rPr>
      <t xml:space="preserve">Wartość pomocy publicznej oraz pomocy de minimis wypłaconej na rzecz MŚP </t>
    </r>
    <r>
      <rPr>
        <sz val="10"/>
        <rFont val="Arial"/>
        <family val="2"/>
      </rPr>
      <t xml:space="preserve">jest niższa od wartości wskazanej w tabeli 7.1 w kolumnie </t>
    </r>
    <r>
      <rPr>
        <i/>
        <sz val="10"/>
        <rFont val="Arial"/>
        <family val="2"/>
      </rPr>
      <t xml:space="preserve">Wartość wypłaconej pomocy publicznej oraz pomocy de minimis
</t>
    </r>
  </si>
  <si>
    <t>N/D</t>
  </si>
  <si>
    <r>
      <t>2. Projekty z komponentem ponadnarodowym</t>
    </r>
    <r>
      <rPr>
        <sz val="10"/>
        <rFont val="Arial"/>
        <family val="2"/>
      </rPr>
      <t xml:space="preserve"> (z wyłączeniem projektów innowacyjnych)</t>
    </r>
  </si>
  <si>
    <t>5 217 167,91*</t>
  </si>
  <si>
    <t>734 037,30*</t>
  </si>
  <si>
    <t>*W priorytecie VII POKL w porównaniu do poprzedniego okresu sprawozdawczego ulegała zmianie łączna wartość projektów z komponentem ponadnarodowym (z wyłaczeniem projektów innowacyjnych) oraz wartość komponentu ponadnarodowego dla tych projektów z uwagi na fakt, iż dla umowy POKL.07.02.01-06-005/13-00 w okresie sprawozdawczym został podpisany aneks nr 1 do umowy o dofinansowanie realizacji projektu zmniejszący wartość umowy o 5 418,40 PLN, natomiast wartość komponentu ponadnarodowego zmniejszyła się  w projekcie POKL.07.02.02-06-029/11 o 80 408,00 PLN w wyniku zmian we wniosku o dofinansowanie realizacji projektu.</t>
  </si>
  <si>
    <t>4 366 750,25*</t>
  </si>
  <si>
    <t>1 376 762,58*</t>
  </si>
  <si>
    <t>4 568 834,11**</t>
  </si>
  <si>
    <t>*Wartość projektów z komponentem ponadnarodowym ( w tym wartość komponentu ponadnarodowego) jest niższa od wartości wskazanej w Sprawozdaniu za 2013 r. Wynika to z tego, iż w bieżącym okresie sprawozdawczym aneksowano umowę o dofinansowanie zmniejszającą kwotę dofinansowania.
** Wartość projektów innowacyjnych jest niższa od wartości wskazanej w Sprawozdaniu za 2013 r. Wynika to z tego, iż w bieżącym okresie sprawozdawczym aneksowano umowę o dofinansowanie zmniejszającą kwotę dofinansowania.</t>
  </si>
  <si>
    <t>1 274 019,04 PLN</t>
  </si>
  <si>
    <t>1 032 435,31 PLN</t>
  </si>
  <si>
    <t>348 619,96 PLN *</t>
  </si>
  <si>
    <t>194 886,48 PLN</t>
  </si>
  <si>
    <t>3**</t>
  </si>
  <si>
    <t>70 700,00 PLN</t>
  </si>
  <si>
    <t>62 310,77 PLN</t>
  </si>
  <si>
    <t xml:space="preserve">* wartośc komponentu ponadnarodowego zmniejszyła się z stosunku doprzedniego okresu, ponieważ ze względu na oszczędności w zadaniu Współpraca ponadnarodowa środki zostały przesunięte na inne zadania w projekcie;
** różnica w stosunku do roku 2013 wynika z błędnego sklasyfikowania 1 projektu z komponentem ponadnarodowym do proj. innow. (z wyłączeniem proj. z komp. ponadnarodowym).
</t>
  </si>
  <si>
    <t>dot. Priorytetów VI -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
Dodatkowo w ramach Priortytetu VII Liczba osób, które zakończyły udział w projektach realizowanych w ramach Priorytetu jest niespójna z liczbą wskazaną w piśmie z dnia 20 stycznia 2015 r. o sygnaturze EFS-VII.433.1.17.2014.CA. Przedmiotowa niespójność spowodowana jest omyłką techniczną.</t>
  </si>
  <si>
    <r>
      <rPr>
        <b/>
        <i/>
        <sz val="9"/>
        <rFont val="Arial"/>
        <family val="2"/>
      </rPr>
      <t>Priorytet VI</t>
    </r>
    <r>
      <rPr>
        <i/>
        <sz val="9"/>
        <rFont val="Arial"/>
        <family val="2"/>
      </rPr>
      <t xml:space="preserve">
W okresie rozliczeniowym realizowany był projekt nr POKL.06.02.00-06-158/11-00 pt. „</t>
    </r>
    <r>
      <rPr>
        <b/>
        <i/>
        <sz val="9"/>
        <rFont val="Arial"/>
        <family val="2"/>
      </rPr>
      <t>PI ART– AKTYWATOR”</t>
    </r>
    <r>
      <rPr>
        <i/>
        <sz val="9"/>
        <rFont val="Arial"/>
        <family val="2"/>
      </rPr>
      <t xml:space="preserve"> przez Fundację Aktywności Obywatelskiej. Celem projektu było podniesienie adaptacyjności i aktywności zawodowej i społecznej 16 K, 4 M z wyższym wykształceniem po kierunkach związanych z kultura i sztuką pozostających bez zatrudnienia w okresie 12 miesięcy z województwa lubelskiego poprzez zastosowanie innowacyjnego modelu ART – AKTYWATOR w okresie 01.07.2012 – 31.07.2014 r. 
Działaniami upowszechniającymi było stały mailing, ogłoszenia prasowe, konferencja upowszechniająca, wydanie i dystrybucja podręczników, umieszczanie artykułów na branżowych portalach internetowych, aktywność na facebook`u, wysyłka listów informacyjnych do przedsiębiorców i instytucji kultury, organizacja seminariów tematycznych, organizacja bezpośrednich spotkań lobbingowych w województwie lubelskim, organizacja bezpośrednich spotkań lobbingowych w województwach ościennych, organizacja warsztatu dyskusyjnego, wysyłka listów rekomendacyjnych.
Rezultatem ww. działań są deklaracje wdrożenia produktu finalnego w 16 instytucjach,  
w  tym: w 2 uczelniach wyższych, 5 Powiatowych Urzędach Pracy, 3 Biurach Karier, 
4 organizacjach pozarządowych, 1 poradni psychologiczno-pedagogicznej (praca doradcy zawodowego i praca z artystami) i 1 Miejskim Urzędzie Pracy. Złożonych zostało 10 deklaracji w formie pisemnej i 7 w formie ustnej.
Wypracowane i włączane do polityki rozwiązanie i jego innowacyjność polega na wdrożeniu modelu ART-AKTYWATOR, na który składają się 4 produkty pośrednie:
1. Podręcznik dla instytucji rynku pracy „Artysta to także zawód! Podręcznik aktywizacji społeczno-zawodowej osób związanych z kulturą i sztuką”
2. Platforma internetowa www.art-aktywator.pl 
3. Instrukcja do platformy internetowej
4. Materiały do prowadzenia specjalistycznych 4-modułowych szkoleń
W ramach </t>
    </r>
    <r>
      <rPr>
        <b/>
        <i/>
        <sz val="9"/>
        <rFont val="Arial"/>
        <family val="2"/>
      </rPr>
      <t>Priorytetu VII POKL</t>
    </r>
    <r>
      <rPr>
        <i/>
        <sz val="9"/>
        <rFont val="Arial"/>
        <family val="2"/>
      </rPr>
      <t xml:space="preserve"> w okresie sprawozdawczym zakończyły się 4 projekty innowacyjne w ramach (w tym 2 projekty z komponentem ponadnarodowym). 
1) W ramach projektu pt. „Innowacyjne Programy Integralne Wczesnej Interwencji Socjalnej przeciwdziałające wykluczeniu społecznemu młodzieży w województwie lubelskim”, którego Beneficjentem była Fundacja Polskiej Akademii Nauk Oddział w Lublinie "Nauka i Rozwój Lubelszczyzny" powstał produkt finalny w postaci Modelu Innowacyjnych Programów Integralnych. Produkt finalny został opracowany w postaci trzech programów oraz dodatkowego narzędzia diagnostycznego, funkcjonujących w formie kompletu dokumentów typu manual wraz z instrukcjami metodycznymi i wykonawczymi. Każdy program tematyczny zawiera 10 komponentów K1-K10. Programy te to:
1. Komponent K.0. Podręcznik narzędzi diagnostycznych.
2. AZIMUTH VITA. Model wczesnej interwencji – Program life coachingu i doradztwa zawodowego oraz rozwoju kompetencji kluczowych dla młodzieży z trudnościami edukacyjnymi i przedwcześnie opuszczającej system edukacji.
3. QUO VADIS IUVENIS? Model wczesnej interwencji – Program aktywizacji i adaptacji zawodowo-społecznej młodzieży trudnej o zaburzonej osobowości, niedostosowanej społecznie, w oparciu o nowoczesne formy 
i metody wsparcia indywidualnego i środowiskowego.
4. AUCTORIZO LIBERTAS. Model wczesnej interwencji – Program profilaktyczno-terapeutyczny zachowań autodestrukcyjnych dla młodzieży zagrożonej uzależnieniami, z uwzględnieniem młodzieży z rodzin, w których występuje uzależnienie od alkoholu lub substancji psychoaktywnych. 
Celem działań włączających jest implementacja modelu w formie produktu finalnego do rzeczywistej praktyki polityki społecznej oraz systemu wczesnej interwencji socjalnej. Zakłada się, że elementy produktu finalnego zostaną włączone do głównego nurtu polityki poprzez stosowanie ich w konkretnych programach i strategiach: Strategii polityki społecznej województwa; strategiach rozwiązywania problemów społecznych w powiatach lub gminach, gminnych programach profilaktycznych; w programach rozwoju szkół, itp. Będzie to egzemplifikacja mainstreamingu w formule rzeczywistego włączenia w główny nurt polityki. Ponadto stosowanie elementów komponentów modelu, jako innowacyjnego sposobu działania może stać się „dobrą praktyką społeczną”.
Działania upowszechniające i włączające:
W ramach procesu upowszechniania i włączania w politykę produktów finalnych podjęto następujące działania:
1. Przeprowadzono program szkoleniowy i rozwoju kwalifikacji COLLEGIUM PEDAGOGICUM dla 50 instytucji 
z województwa lubelskiego i 200 pracowników przedmiotowych instytucji w wymiarze 300 godz.
2. Przeprowadzono program doradczy (wsparcia metodologiczno-merytorycznego) dla 50 instytucji 
z województwa lubelskiego w wymiarze 1 000 godz.
3. Zorganizowano spotkania upowszechniające produkt finalny w 24 powiatach województwa lubelskiego 
oraz jedno dodatkowe spotkanie w Lublinie dla 500 osób.
4. Zorganizowano kampanię medialną promującą PF w regionie za pośrednictwem mediów.
5. Przekazano osobiście lub listownie produkty finalne wraz e-przewodnikiem oraz ebookami do następujących instytucji:
a. Młodzieżowych Ośrodków Socjoterapii w Puławach, Lublinie, Ostrowie Lubelskim i Cholewiance.
b. Młodzieżowych Ośrodków Wychowawczych w Puławach i Cycowie,
c. Ośrodków Pomocy Społecznej w każdej gminie woj. lubelskiego,
d. Powiatowych Centrów Pomocy Rodzinie w każdym powiecie województwa lubelskiego,
e. Komendy Wojewódzkiej Policji w Lublinie oraz komend miejskich i powiatowych w województwie lubelskim - psychologowie oraz kierownicy i pracownicy wydziałów ds. przestępczości nieletnich),
f. Wielofunkcyjnych placówek opiekuńczo-wychowawczych w woj. lubelskim
g. Domów Dziecka w Lublinie i okolicach,
h. Ochotniczych Hufców Pracy,
l. Pogotowia opiekuńcze (Lublin, Zamość, Chełm, Stoczek Łukowski),
j. Placówek opieki nad dzieckiem i rodziną,
k. Świetlic opiekuńczo-wychowawczych, socjoterapeutycznych, 
l. Specjalistycznych poradni zawodowych,
m. Ośrodków terapii uzależnień i poradni leczenia uzależnień w gminach, powiatach i w województwie,
n. Miejskich i Powiatowych Urzędów Pracy (MUP i PUP -24 w woj. lubelskim),
o. Gminnych Komisji Profilaktyki i Rozwiazywania Problemów Alkohol owych ( GKP|RPA) we wszystkich gminach województwa lubelskiego,
p. Marszałka Województwa Lubelskiego, członków zarządu województwa,
q. Przedstawicieli samorządu województwa lubelskiego, radnych
r. Parlamentarzystów, posłów, senatorów z woj. lubelskiego, członków sejmowych komisji właściwych ds. polityki społecznej i edukacji,
s. Przedstawicieli mediów z woj. lubelskiego.
W wyniku przeprowadzonych działań trzy instytucje zadeklarowały i tym samym włączyły bezwarunkowo w swoje programy/strategie działania na kolejne lata stosowanie wszystkich wypracowanych w ramach projektu Produktów Finalnych. Są to:
1. Stowarzyszenie Natanaleum;
2. Fundacja na rzecz rozwoju Inspirator;
3. Centrum Pomocy Psychologicznej ,,Psycholożki”.
Ponadto kilka z instytucji poważnie rozważa zmiany w swoich dokumentach strategicznych i zastosowanie wybranych programów wczesnej interwencji!. Zostało to stwierdzone na podstawie oświadczeń ustnych osób przeprowadzających doradztwo oraz treści kart doradczych. Do instytucji tych należą:
1. Gminny Ośrodek Pomocy Społecznej w Urzędowie - szczególnie zainteresowany działaniami Liderów młodzieżowych (rówieśniczych) programem oddziaływań rówieśniczych lPl 3 (AUCTORIZO LIBERTAS).
2. Placówka Opieki nad Dzieckiem i Rodziną ,,Nasz Dom” w Rybczewicach – realizacja programu IPI 3 (AUCTORIZO LIBERTAS) oraz wykorzystywanie narzędzia K0 (Podręcznik narzędzi diagnostycznych).
3. Stowarzyszenie Centrum Wolontariatu w Lublinie - wykorzystywanie IPI 3 (AUCTORIZO LIBERTAS) oraz IPI 1 (AZIMUTH VITA) w działaniach wolontariuszy wobec nieletnich oraz wykorzystywanie narzędzi K0 (Podręcznika narzędzi diagnostycznych).
4. Sąd Rejonowy w Kraśniku Z/S w Opolu Lubelskim (Kuratorzy) wykorzystywanie IPI 3 (AUCTORIZO LIBERTAS) ze względu na dużą liczbę podopiecznych eksperymentujących z narkotykami. Planują, na podstawie przedmiotowego podręcznika, opracować swoje programy profilaktyczne.
5. Zespół Szkół w Niedrzwicy Dużej - pilotażowe wykorzystywanie profilaktyki rówieśniczej (wolontariusze, studenci psychologii) w ramach IPI 1 (AZIMUTH VITA) i IPI 3 (AUCTORIZO LIBERTAS). Wykorzystywanie K0 (Podręcznika narzędzi diagnostycznych) do diagnozy uczniów.
6. Ośrodek Rewalidacyjno-Wychowawczy w Rykach aktywizacja podopiecznych, wykorzystywanie pracy 
na zasobach.
2) Kolejny projekt, którego realizacja zakończyła się w okresie sprawozdawczym to projekt pt. „PI - Zintegrowany Model Kulturoterapii w Pedagogice Młodzieży Zagrożonej Wykluczeniem Społecznym”, którego Beneficjentem była Wyższa Szkoła Zarządzania i Administracji w Zamościu.
W nawiązaniu do zrealizowanych działań upowszechniających i włączających do polityki należy na wstępie stwierdzić, iż w ocenie Beneficjenta proponowane, wypracowane w ramach projektu rozwiązanie w dużym stopniu odpowiedziało na istniejące zapotrzebowanie szkół gimnazjalnych na innowacyjne narzędzia pracy 
z młodzieżą trudną, w tym młodzieżą zagrożoną wykluczeniem społecznym. Proponowane, wypracowane 
w projekcie rozwiązanie - Zintegrowany Model Kulturoterapii Młodzieży Zagrożonej Wykluczeniem Społecznym - odpowiada na problem występowania zjawiska zagrożenia wykluczeniem społecznym młodzieży gimnazjalnej oraz ich rodzin. Model opiera się na łącznym wykorzystaniu kilku czynników mających istotny wpływ na proces wychowawczy: systemie wartości i kompetencji społecznych, wychowaniu przez kulturę z uwzględnieniem kształtowania kompetencji artystycznych oraz edukacji nauczycieli na rzecz wykorzystania kulturoterapii w pracy pedagogicznej. W skład Modelu wchodzi: zestaw programów edukacyjnych, wykorzystujących kulturoterapię, jako metodę pracy wychowawczej, zestaw przetestowanych procedur i dobrych praktyk współpracy instytucji działających na rzecz młodzieży zagrożonej, zestaw przetestowanych procedur i dobrych praktyk w pracy z rodzicem i uczniem wykluczonym społecznie, zestaw materiałów edukacyjnych dla nauczycieli (podręcznik) obejmujący m.in. przykładowe scenariusze zajęć warsztatowych, zestawy ćwiczeń, gier i zabaw interakcyjnych z arteterapii, dramoterapii, muzykoterapii, kształtowania kompetencji społecznych, mediacji szkolnych, które zostały przetestowane w praktyce w wybranych szkołach gimnazjalnych, jak również zestaw programów edukacyjnych, wykorzystujących kulturoterapię, jako metodę pracy wychowawczej. Istota innowacji polega przede wszystkim na zintegrowaniu działań i ich kompleksowości (zarówno w zakresie typu działań, jak i odbiorców). W wymiarze uczestnika projektu - Beneficjent proponuje aktywne metody wsparcia, w wymiarze problemu – zintegrowane instrumenty wsparcia, dedykowane do pracy z uczniem gimnazjum, w wymiarze formy wsparcia - zastosowanie nowych instrumentów i form wsparcia, które dotychczas wykorzystywane były w niewielkim zakresie. 
Z uwagi na powyższe właściwe grupy docelowe działań upowszechniających w projekcie to nauczyciele, dyrektorzy, pedagodzy, wychowawcy (przede wszystkim szkół gimnazjalnych), przedstawiciele organów prowadzących gimnazjów, instytucje doskonalenia nauczycieli oraz sądy rodzinne. W ramach swojej autonomii szkoły podejmują decyzje w sprawach związanych z procesem wychowawczym i zgodnie z podstawą programową kształcenia ogólnego, szkoła m.in. kształtuje u uczniów postawy sprzyjające ich dalszemu rozwojowi indywidualnemu i społecznemu, zaś realizacja tych celów odbywa się poprzez wdrażanie programów wychowawczych, które tworzone są przez rady pedagogiczne zgodnie z potrzebami społecznymi i rozwojowymi uczniów. Dyrektorzy szkół mogą poszukać szans na wdrożenie proponowanego rozwiązania wykorzystując możliwości, jakie daje im szereg rozwiązań prawnych (tzw. godziny do dyspozycji dyrektora szkoły), dysponują też środkami finansowymi, które zgodnie z regulaminami wynagradzania nauczycieli w danej gminie, przeznacza się na dodatki do wynagrodzenia zasadniczego (jeden z takich dodatków ma charakter motywacyjny, otrzymują go nauczyciele zaangażowani w realizację zadań statutowych szkoły, dodatek ten może zostać przyznany nauczycielom realizującym zadania z zakresu kulturoterapii). Stąd też Beneficjent poświęcił znaczną uwagę dla upowszechniania produktu finalnego w tej grupie docelowej. Istotną rolę odgrywają również publiczne 
i niepubliczne placówki doskonalenia nauczycieli, prowadzące doradztwo metodyczne dla nauczycieli, organizujące różnorodne formy współpracy i wymiany doświadczeń (warsztaty, konferencje, seminaria).
Cele postawione działaniom upowszechniającym obejmowały, zatem przede wszystkim:
• zapoznanie nauczycieli, pedagogów wychowawców z innowacyjnym narzędziem pracy z młodzieżą zagrożoną wykluczeniem społecznym;
• przekazanie organom prowadzącym, dyrekcjom szkół, ośrodkom doskonalenia nauczycieli w/w rozwiązania.
Zgodnie ze Strategią wdrażania projektu cele te zostały zrealizowane poprzez organizację konferencji 
i warsztatów upowszechniających, publikację i dystrybucję produktu finalnego, artykuły w prasie regionalnej 
i lokalnej, publikację informacji na stronie internetowej projektu. Szczególne znaczenie dla skuteczności podjętych działań miały przede wszystkim bezpośrednie spotkania z nauczycielami, dyrektorami, pedagogami placówek gimnazjalnych. Jak konstatują sami nauczyciele, są oni wręcz „zasypywani” propozycjami wykorzystania różnego rodzaju narzędzi pracy z uczniami, często są to rozwiązania miernej, jakości i rozeznanie się w ofercie rynkowej nastręcza dużych problemów.
Większość spotkań z nauczycielami, dyrektorami, pedagogami została zrealizowana w ośrodkach szkolno- wychowawczych oraz szkołach gimnazjalnych woj. lubelskiego, gdzie oprócz przedstawicieli danej szkoły zapraszano również osoby z innych gimnazjów w danym mieście. Konferencje upowszechniające zrealizowano we współpracy z organem prowadzącym zamojskie placówki gimnazjalne (Miasto Zamość, międzynarodowa konferencja w maju 2013 r.) oraz z Wojewódzkim Ośrodkiem Doskonalenia Nauczycieli, Ośrodkiem Szkolenia, Dokształcania i Doskonalenia Kadr KURSOR w Lublinie. Podczas każdego spotkania rozdysponowano wśród uczestników egzemplarze wydawnictwa produktu finalnego. Pozostałą część nakładu wydawnictwa rozesłano bądź rozdysponowano na bezpośrednich spotkaniach (opiekun metodyczny projektu) z przedstawicielami władz regionalnych i lokalnych, władz oświatowych, parlamentarzystów z regionu lubelskiego (działania włączające do polityki). Produkt finalny w wersji elektronicznej rozesłano do ok. 500 szkół gimnazjalnych na terenie woj. lubelskiego. Opiekun metodyczny projektu (prowadzący zasadniczo działania włączające do polityki) przeprowadził również szereg spotkań z kuratorami sądowymi, ponieważ mogą oni rekomendować wykorzystanie produktu finalnego np. w świetlicach środowiskowych. O sukcesie przeprowadzonych działań, w ocenie Beneficjenta, w największej mierze zadecydowała współpraca z Partnerem niemieckim (innowacyjność proponowanych rozwiązań na gruncie polskim) oraz zaangażowanie do realizacji projektu osób posiadających dorobek naukowy w dziedzinie nauk pedagogicznych, ale jednocześnie praktyków – pracujących z młodzieżą w szkołach, ośrodkach terapii zajęciowej, centrach wsparcia rodziny itp.
Jako adresatów działań włączających do polityki, z uwagi na charakter proponowanego rozwiązania, założono parlamentarzystów, polityków szczebla lokalnego i regionalnego, podejmujący działania w sferze edukacji, wychowania i wykluczenia społecznego (radni samorządów regionalnych i lokalnych, przewodniczący partii politycznych), decydentów (pracownicy administracji państwowej i samorządowej wyższego szczebla), w tym 
w szczególności przedstawicieli organów prowadzących placówek gimnazjalnych w regionie.
Celem działań włączających było spowodowanie, aby produkt był w przyszłości szerzej stosowany, by decydenci włączyli rekomendacje z projektu do głównego nurtu polityki. Założono, że działania w tym zakresie, mimo swojej wagi mają charakter uzupełniający, bowiem jak wskazano wyżej wykorzystanie proponowanego rozwiązania, z uwagi na możliwości szkół i organów prowadzących w tym zakresie, zasadniczo nie są warunkowane np. koniecznością wprowadzania zmian w obowiązującym prawie, ich realizacja nie wymaga też znacznych nakładów finansowych, (choć jak wiadomo przeznaczenie środków finansowych na dany cel zawsze przyczyni się wzrostu skuteczności działań). 
Działania włączające realizowano przede wszystkim w formule bezpośrednich spotkań, podczas których prezentowano założenia i rezultaty projektu, rozdysponowano egzemplarze produktu finalnego (podręcznika). Część nakładu wydawnictwa rozesłano do decydentów szczebla lokalnego, regionalnego i centralnego. Uzyskano szereg deklaracji nt. wykorzystania proponowanego rozwiązania w praktyce (m.in. spotkania 
z wiceprezydentem i Dyrektorem Wydziału Edukacji Miasta Zamościa, Wójtem Gminy Łabunie, Posłem 
na Sejm Sławomirem Zawiślakiem).
3) Projekt pt. „"Im wcześniej tym skuteczniej" - innowacyjna metoda programowego wdrożenia uczniów ostatnich klas szkół ponadgimnazjalnych w zagadnieniach ekonomii społecznej” - Beneficjent Polska Fundacja Ośrodków Wspierania Rozwoju Gospodarczego "OIC Poland" 
Polska Fundacja Ośrodków Wspomagania Rozwoju Gospodarczego „OIC Poland” w Lublinie uwzględniając rolę przedsiębiorczości, jako kluczowej kompetencji określonej przez Komisję Europejską za jedną z podstawowych życiowych umiejętności, pozwalającą młodym ludziom zyskać kreatywność i pewność siebie w ich wszelkich przedsięwzięciach i zachowywać się w sposób odpowiedzialny społecznie, podjęła działania umożliwiające wsparcie kształtowania w/w umiejętności z uwzględnieniem zagadnień ekonomii społecznej. W ramach projektu „Im wcześniej tym skuteczniej-innowacyjna metoda programowego wdrożenia uczniów ostatnich klas szkół ponadgimnazjalnych w zagadnienia ekonomii społecznej” opracowano innowacyjne programy nauczania przedmiotu „Podstawy przedsiębiorczości” dla Liceum Ogólnokształcącego i Technikum 
oraz Zasadniczych Szkół Zawodowych.
Innowacyjne produkty powstałe w ramach projektu:
 Innowacyjny program nauczania przedsiębiorczości, uwzględniający podstawowe zagadnienia ekonomii społecznej w liceum ogólnokształcącym i technikum;
 Innowacyjny program nauczania przedsiębiorczości, uwzględniający podstawowe zagadnienia ekonomii społecznej w zasadniczej szkole zawodowej;
 Poradnik metodyczny dla nauczycieli przedsiębiorczości w liceum ogólnokształcącym i technikum;
 Poradnik metodyczny dla nauczycieli przedsiębiorczości w zasadniczej szkole zawodowej;
 Zeszyt ćwiczeń dla uczniów liceum ogólnokształcącego i technikum;
 Zeszyt ćwiczeń dla uczniów zasadniczej szkoły zawodowej;
 Wykaz dobrych praktyk z działalności przedsiębiorstw społecznych w Polsce;
 Słowniczek – Ekonomia Społeczna;
 Film dydaktyczny – Ekonomia Społeczna;
 Program szkolenia dla nauczycieli przedmiotu „Podstawy przedsiębiorczości” – Ekonomia społeczna 
w przedsiębiorczości
 Wytyczne do stosowania opracowanych materiałów w nauczaniu przedmiotu ekonomia w praktyce.
W ramach etapu upowszechniania została przeprowadzona akcja promocyjno-informacyjna dotycząca opracowanych produktów. Zorganizowano 20 spotkań seminaryjno-warsztatowych, na które zaproszono pracowników starostw powiatowych, kuratorium, nauczycieli i podmiotów ekonomii społecznej. W celu promowania wypracowanych rezultatów, wymiany doświadczeń oraz zachęcenia wprowadzenia wypracowanych narzędzi do doskonalenia i kształcenia nauczycieli, a także prezentacji i włączenia produktów w nauczanie 
w szkołach zorganizowano także konferencję wojewódzką pt. „Jak uczyć uczących – zagadnienia Ekonomii Społecznej w edukacji”. Produkty zostały bezpłatnie udostępnione poprzez rozesłanie do szkół ponadgimnazjalnych w formie kompletnych zestawów opracowanych produktów finalnych. Materiały zostały również wysłane do jednostek doskonalenia nauczycieli, starostw oraz szkół wyższych w województwie lubelskim. Ponadto są one udostępniane w formie elektronicznej poprzez stronę internetową projektu http://imwczesniej.oic.lublin.pl/. Produkt został zaprezentowany na Targach „W kręgu innowacji” organizowanych przez Krajową Instytucję Wspomagającą. W związku z realizacją projektu, a w szczególności ostatniej jego fazy, oprócz deklaracji dotyczących wykorzystania wypracowanych narzędzi przez odbiorców, osiągnięto następujące rezultaty związane z włączeniem produktów do głównego nurtu polityki:
1. Uwzględnienie potrzeby nauczania ekonomii społecznej w „Wieloletnim regionalnym planie działań na rzecz promocji i upowszechniania Ekonomii Społecznej oraz rozwoju instytucji sektora Ekonomii Społecznej i jej otoczenia w województwie lubelskim na lata 2013-2020”, który podkreśla istotę wprowadzenia ES do programu edukacji młodzieży do poziomu szkół gimnazjalnych (społeczeństwo obywatelskie), a następne średnich i wyższych,
2. Uwzględnienie edukacji w zakresie ekonomii społecznej w Krajowym Programie Rozwoju Ekonomii Społecznej Priorytet V Edukacja dla ekonomii społecznej, Działanie 5.3 Edukacja na poziomie szkolnym i akademickim (podkreślającego konieczności wprowadzenia problematyki ekonomii społecznej 
i przedsiębiorstw społecznych do podstaw programowych przedmiotów, które przygotowują do przedsiębiorczości i prawidłowego funkcjonowania w społeczeństwie, jak również wykorzystanie problematyki ekonomii społecznej w projektach edukacyjnych w ramach lekcji wiedzy o społeczeństwie lub kształcenie obywatelskie w szkole samorządowej (projekt „młody obywatel” i inne) mających na celu rozwój przedsiębiorczości młodzieży).
3. Produkty wytworzone w ramach projektu zostały uznane, jako mające duże szanse na wdrożenie 
ze względu na skuteczność i nowatorskie podejście do kwestii problemowych. Potwierdzają to m.in. wydane przez Krajową Instytucję Wspomagającą publikacje. Projekt został wyróżniony przez KIW 
i przedstawiony w publikacji „Czas Innowacji” wydanej w nakładzie 6 000 egzemplarzy, w której zaprezentowano wybrane i wyróżnione narzędzia, opracowane w ramach projektów innowacyjnych.
4. Rezultaty i produkty projektu zostały rekomendowane przez Krajową Instytucję Wspomagającą 
do wykorzystania w Regionalnych Programach Operacyjnych 2014-2020. Rozwiązania wypracowane w ramach projektu może posłużyć rozwiązaniu problemów zdefiniowanych w RPO (Cel 10 (EFS) Inwestowanie w edukację, umiejętności i uczenie się przez całe życie; Priorytet 10.1: ograniczenie 
i zapobieganie przedwczesnemu kończeniu nauki szkolnej oraz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KIW wskazuje także sposób uwzględnienia w programach:
Typ operacji: wsparcie nauczycieli prowadzących kształcenie ogólne, specjalne 
i zawodowe w zakresie kształcenia i doskonalenia zawodowego, jako element wsparcia szkoły. Kryterium strategiczne: projekt wykorzystuje zwalidowane produkty projektu "Im wcześniej tym skuteczniej - innowacyjna metoda programowego wdrożenia uczniów ostatnich klas szkół ponadgimnazjalnych w zagadnienia ekonomii społecznej" Polska Fundacja Ośrodków Wspomagania Rozwoju Gospodarczego „OIC Poland” w zakresie wykorzystania metody nauczania zagadnień związanych z ekonomią społeczną.
4) Projekt pt. „Świat dobrej przyszłości”, którego Beneficjentem była Fundacja Inicjatyw Menedżerskich miał na celu opracowanie i wdrożenie zindywidualizowanej, innowacyjnej, dotychczas niestosowanej metody wychowawczej, opartej na wczesnej interwencji socjalnej i przeciwdziałaniu marginalizacji dzieci i młodzieży 
z grup "podwyższonego ryzyka". Metoda ma charakter interwencji socjalnej prowadzonej wśród wychowanków wywodzących się z rodzin patologicznych. Jej głównym założeniem jest innowacyjne podejście do pracy 
z dziećmi zapewniające prawidłowy rozwój osobowy (niwelowanie skutków dziedziczenia patologii, dysfunkcji emocjonalnych i syndromu "spadłego liścia") i wczesne przygotowanie do życia na płaszczyźnie zawodowej, społecznej i emocjonalnej. Podstawą działań w metodzie jest tuto ring i mentoring. Wychowawcy i dyrektorzy 
do pracy z dziećmi zostaną gruntownie przygotowani. Odbędą cykl szkoleń i warsztatów m.in. z zasad coachingu, socjoterapii, badania i rozpoznawania, kreowania postaw życiowych i ścieżki rozwoju zawodowego. Przedmiotem upowszechnienia i włączenia do głównego nurtu będzie cały produkt finalny. Zawiera on, bowiem zestaw usystematyzowanych i kompleksowych działań na rzecz osób „podwójnie” i szczególnie pokrzywdzonych przez los z powodu życia w rodzinie patologicznej i pobytu w związku z tym w domu dziecka. Celem działań włączających było zapewnienie włączenia proponowanej metody do głównego nurtu polityki i praktyki praz doprowadzenie do powszechnego stosowania produktu w polskich placówkach opiekuńczo-wychowawczych.
W ramach działań upowszechniających odbyły się warsztaty i panele dyskusyjne, w wyniku, których wszyscy uczestnicy zadeklarowali, że w toku codziennej pracy wychowawczej będą stosować założenia w/w metody. Dodatkowo do placówek z terenu całej Polski przesłano podręcznik wraz z opracowaniami przygotowującymi do prowadzenia samodzielnej pracy, w związku z powyższym przedstawiciele 5 placówek poprosili o konsultacje 
w sprawie  innowacyjnej metodologii  oraz dostosowania metody do pracy w  swoich placówkach. W toku działań włączających w efekcie spotkań, przedstawiciele kadry  uczelni wyższych zobligowali się do tego, że podczas zajęć ze studentami pedagogiki  wykorzystywany będzie  wypracowany w ramach projektu podręcznik.  
Po zaplanowanych w strategii spotkaniach z przedstawicielami podmiotów społecznych, wyrazili przychylne zdanie odnośnie metodologii projektu oraz zadeklarowali pełnienie roli „rzecznika” wśród kadry placówek, którą będą zachęcać do wykorzystywania w swojej codziennej pracy innowacyjnych założeń.
</t>
    </r>
    <r>
      <rPr>
        <b/>
        <i/>
        <sz val="9"/>
        <rFont val="Arial"/>
        <family val="2"/>
      </rPr>
      <t>Priorytet VIII PO KL - N/D
Priorytet IX PO KL - N/D</t>
    </r>
    <r>
      <rPr>
        <i/>
        <sz val="9"/>
        <rFont val="Arial"/>
        <family val="2"/>
      </rPr>
      <t xml:space="preserve">
</t>
    </r>
  </si>
  <si>
    <r>
      <rPr>
        <b/>
        <i/>
        <sz val="9"/>
        <rFont val="Arial"/>
        <family val="2"/>
      </rPr>
      <t>Priorytet VI - N/D
Priorytet VII</t>
    </r>
    <r>
      <rPr>
        <i/>
        <sz val="9"/>
        <rFont val="Arial"/>
        <family val="2"/>
      </rPr>
      <t xml:space="preserve">
W okresie sprawozdawczym zakończyły się dwa projekty innowacyjne z komponentem ponadnarodowym, tj.: projekt pt. „PI - Zintegrowany Model Kulturoterapii w Pedagogice Młodzieży Zagrożonej Wykluczeniem Społecznym”, którego Beneficjentem była Wyższa Szkoła Zarządzania i Administracji w Zamościu oraz projekt pt. „Świat dobrej przyszłości”, którego Beneficjentem była Fundacja Inicjatyw Menedżerskich.
Projekty, o których mowa powyżej zostały opisane powyżej w częsci dot. projektów innowacyjnych, w tym polu opis będzie dotyczył wyłącznie współpracy ponadnarodowej.</t>
    </r>
    <r>
      <rPr>
        <b/>
        <i/>
        <sz val="9"/>
        <rFont val="Arial"/>
        <family val="2"/>
      </rPr>
      <t xml:space="preserve">
1) Projekt „PI - Zintegrowany Model Kulturoterapii w Pedagogice Młodzieży Zagrożonej Wykluczeniem Społecznym”</t>
    </r>
    <r>
      <rPr>
        <i/>
        <sz val="9"/>
        <rFont val="Arial"/>
        <family val="2"/>
      </rPr>
      <t xml:space="preserve">
Odnosząc się do wyników współpracy z Partnerem zagranicznym (Evangelische Fachschule für Sozialpädagogik, Niemcy) należy wskazać, iż:
• Partner zagraniczny posiada znaczne doświadczenie w pracy z młodzieżą trudną i wykorzystuje szereg innowacyjnych (w warunkach polskich) koncepcji i rozwiązań pedagogicznych w tym zakresie, w tym w szczególności doświadczeń i dobrych praktyk kulturoterapii;
• Już na etapie przygotowania wniosku o dofinansowanie współpraca z Partnerem mogła zaowocować wykorzystaniem tych doświadczeń w projektowaniu założonych celów, działań i rezultatów projektu;
• W trakcie realizacji projektu Partner mógł odegrać znaczną rolę konsultując wypracowywane rozwiązania i prowadzone (w ramach etapu testowania) działania, a następnie istotnie włączyć się w realizację części działań upowszechniających.
Mając na uwadze powyższe założenia celem współpracy z Partnerem zagranicznym było:
• pozyskanie wiedzy i doświadczeń w zakresie wykorzystania innowacyjnych koncepcji pracy z młodzieżą trudną i włączenie do produktu finalnego elementów sprawdzonych w trakcie pracy z młodzieżą w Niemczech;
• konsultowanie wypracowanych w ramach projektu rozwiązań (produkt finalny, produkty pośrednie projektu), a następnie efektów ich praktycznego wykorzystania w fazie testowania;
• włączenie przedstawicieli Partnera w realizację części działań upowszechniających (bezpośredni kontakt, dyskusja i wymiana doświadczeń nauczycieli, pedagogów polskich placówek oświatowych z kolegami z Niemiec).
Realizacja współpracy odbyła się poprzez:
• wizyty studyjne w Niemczech (opiekun metodyczny projektu);
• udział przedstawicieli Partnera w seminariach testujących rozwiązania proponowane w projekcie;
• udział przedstawicieli Partnera w międzynarodowej konferencji upowszechniającej, podczas której przedstawiciele Partnera zaprezentowali liczne (również wykraczające poza działania objęte projektem) przykłady praktycznych realizacji koncepcji pedagogicznych stosowanych za granicą, które – ze względu na stosunkową prostotę i niewysokie koszty - mogą być z powodzeniem stosowane w Polsce.
</t>
    </r>
    <r>
      <rPr>
        <b/>
        <i/>
        <sz val="9"/>
        <rFont val="Arial"/>
        <family val="2"/>
      </rPr>
      <t>2) Projekt pt. „Świat dobrej przyszłości”</t>
    </r>
    <r>
      <rPr>
        <i/>
        <sz val="9"/>
        <rFont val="Arial"/>
        <family val="2"/>
      </rPr>
      <t xml:space="preserve">
Współpraca z Partnerem ponadnarodowym – Immaginazione e Lavoro s.r.l. nie budzi zastrzeżeń. Główną rolą Partnera jest dzielenie się doświadczeniami w zakresie wczesnej interwencji socjalnej i przeciwdziałania wykluczeniu społecznemu tzw. „młodzieży trudnej” oraz współpraca przy implementowaniu włoskich doświadczeń na grunt polski. Immaginazione e Lavoro s.r.l. przyjmowali odpowiedzialność za konsultacje merytoryczne w zakresie opracowywania wstępnej i ostatecznej wersji produktu finalnego, zorganizowanie wizyty studyjnej i dobór ekspertów. W ramach działań współpracy ponadnarodowej odbyły się dwie wizyty studyjne we Włoszech, w których uczestniczyli wychowawcy z placówek biorących udział w projekcie, 2 spotkania seminaryjne w Polsce oraz spotkania robocze włoskich ekspertów z osobami współpracującymi przy realizacji projektu. Korzystając z bogatych doświadczeń partnerów włoskich na potrzeby indywidualnej diagnozy wychowanka opartej na zasobach, potencjałach i talentach zaadaptowano autorską metodę pracy stosowaną przez partnerów Immaginizione e Lavoro – Bilans Zasobów. Partnerzy we współpracy z ekspertami konsultowali metodologię produktu finalnego. Wszystkie planowane działania wykonywane przez Partnera oceniono były bardzo wysoko, zadania wykonywane były terminowo i sprawnie, nie pojawiły się problemy.
</t>
    </r>
    <r>
      <rPr>
        <b/>
        <i/>
        <sz val="9"/>
        <rFont val="Arial"/>
        <family val="2"/>
      </rPr>
      <t>Priorytet VIII - N/D
Priorytet IX- N/D</t>
    </r>
    <r>
      <rPr>
        <i/>
        <sz val="9"/>
        <rFont val="Arial"/>
        <family val="2"/>
      </rPr>
      <t xml:space="preserve">
</t>
    </r>
  </si>
  <si>
    <r>
      <t xml:space="preserve">Komentarz:
</t>
    </r>
    <r>
      <rPr>
        <sz val="10"/>
        <rFont val="Arial"/>
        <family val="2"/>
      </rPr>
      <t xml:space="preserve">W odniesieniu do pkt 9 - wskazana wartość jest niższa od warości wskazanej w sprawozdaniu za rok 2013 z uwagi na korektę danych w ramach Priorytetu VI i VII PO KL. </t>
    </r>
  </si>
  <si>
    <r>
      <t xml:space="preserve">dot. Priorytetów V I-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Beneficjentów o płatność, w większości z nich pojawiały się korekty błędnie wprowadzonych danych we wnioskach już zatwierdzonych. 
Ponadto w zakresie Priorytetu VI - w odniesieniu do wskaźnika </t>
    </r>
    <r>
      <rPr>
        <i/>
        <sz val="9"/>
        <rFont val="Arial"/>
        <family val="2"/>
      </rPr>
      <t>Liczba kluczowych pracowników PSZ, którzy zakończyli udział w szkoleniach realizowanych w systemie pozaszkolnym, istotnych z punktu widzenia regionalnego rynku pracy</t>
    </r>
    <r>
      <rPr>
        <sz val="9"/>
        <rFont val="Arial"/>
        <family val="2"/>
      </rPr>
      <t xml:space="preserve"> dane nie są zgodne z KSI SIMIK, ponieważ zostały urealnione.  Osoby, które były wykazane w poprzednim okresie sprawozdawczym jako ci, którzy zakończyli udział w projekcie mogli kontynuować udział we wsparciu w ramach Priorytetu w bieżącym okresie sprawozdawczym. 
Ponadto w zakresie Priorytetu VII - w odniesieniu do wskaźnika </t>
    </r>
    <r>
      <rPr>
        <i/>
        <sz val="9"/>
        <rFont val="Arial"/>
        <family val="2"/>
      </rPr>
      <t>Liczba podmiotów ekonomii społecznej, które otrzymały wsparcie z EFS za pośrednictwem instytucji wspierających ekonomię społeczną</t>
    </r>
    <r>
      <rPr>
        <sz val="9"/>
        <rFont val="Arial"/>
        <family val="2"/>
      </rPr>
      <t xml:space="preserve"> dane nie są zgodne z KSI SIMIK, gdyż zostały urealnione każdy podmiot został wykazany tylko jeden raz.
Ponadto w zakresie Priorytetu VIII - dane dotyczące wskaźników: </t>
    </r>
    <r>
      <rPr>
        <i/>
        <sz val="9"/>
        <rFont val="Arial"/>
        <family val="2"/>
      </rPr>
      <t>Liczba pracowników o niskich kwalifikacjach, którzy zakończyli udział w projektach</t>
    </r>
    <r>
      <rPr>
        <sz val="9"/>
        <rFont val="Arial"/>
        <family val="2"/>
      </rPr>
      <t xml:space="preserve"> oraz </t>
    </r>
    <r>
      <rPr>
        <i/>
        <sz val="9"/>
        <rFont val="Arial"/>
        <family val="2"/>
      </rPr>
      <t>Liczba osób zwolnionych w przedsiębiorstwach dotkniętych procesami restrukturyzacyjnymi, którzy zostali objęci działaniami szybkiego reagowania</t>
    </r>
    <r>
      <rPr>
        <sz val="9"/>
        <rFont val="Arial"/>
        <family val="2"/>
      </rPr>
      <t xml:space="preserve"> będące w posiadaniu IP różnią się od wartości danych wygenerowanych z KSI SIMIK 07-13. Różnica ta wynika z tego, iż ww. wskaźniki  monitorowane są w tab. 7 załącznika nr 2 do wniosku o płatność od roku 2012. Powyższa sytuacja spowodowała, iż dane dot. ww. wskaźników projektów zakończonych, dla których nie było obowiązku monitorowania wskaźników nie zostały uwzględnione w KSI SIMIK 07-13. Reasumując wartości ujęte w KSI SIMIK 07-13 dot. ww. wskaźników nie uwzględniają wszystkich realizowanych projektów przez IP. W związku z powyższym IP w  bieżącym sprawozdaniu wykazała dane będące w jej posiadaniu monitorujące ww. wskaźniki we wszystkich projektach. 
Ponadto w zakresie Priorytetu IX - W bieżącym okresie sprawozdawczym wartości następujących wskaźników, tj. </t>
    </r>
    <r>
      <rPr>
        <i/>
        <sz val="9"/>
        <rFont val="Arial"/>
        <family val="2"/>
      </rPr>
      <t>Liczba ośrodków wychowania przedszkolnego, które uzyskały wsparcie w ramach Priorytetu</t>
    </r>
    <r>
      <rPr>
        <sz val="9"/>
        <rFont val="Arial"/>
        <family val="2"/>
      </rPr>
      <t>,</t>
    </r>
    <r>
      <rPr>
        <i/>
        <sz val="9"/>
        <rFont val="Arial"/>
        <family val="2"/>
      </rPr>
      <t xml:space="preserve"> Liczba szkół (podstawowych, gimnazjów i ponadgimnazjalnych prowadzących kształcenie ogólne), które zrealizowały projekty rozwojowe w ramach Priorytetu: w tym na obszarach miejskich oraz w tym na obszarach wiejskich</t>
    </r>
    <r>
      <rPr>
        <sz val="9"/>
        <rFont val="Arial"/>
        <family val="2"/>
      </rPr>
      <t xml:space="preserve">, </t>
    </r>
    <r>
      <rPr>
        <i/>
        <sz val="9"/>
        <rFont val="Arial"/>
        <family val="2"/>
      </rPr>
      <t>Liczba szkół i placówek kształcenia zawodowego, które wdrożyły programy rozwojowe</t>
    </r>
    <r>
      <rPr>
        <sz val="9"/>
        <rFont val="Arial"/>
        <family val="2"/>
      </rPr>
      <t xml:space="preserve"> oraz</t>
    </r>
    <r>
      <rPr>
        <i/>
        <sz val="9"/>
        <rFont val="Arial"/>
        <family val="2"/>
      </rPr>
      <t xml:space="preserve"> Liczba szkół i placówek kształcenia zawodowego, które współpracowały z przedsiębiorstwami w zakresie wdrażania programów rozwojowych</t>
    </r>
    <r>
      <rPr>
        <sz val="9"/>
        <rFont val="Arial"/>
        <family val="2"/>
      </rPr>
      <t xml:space="preserve"> różnią się od wartości wskaźników wskazanych w KSI SIMIK 2007-2013. Rozbieżność te wynikają z faktu, iż:
- wskaźnik </t>
    </r>
    <r>
      <rPr>
        <i/>
        <sz val="9"/>
        <rFont val="Arial"/>
        <family val="2"/>
      </rPr>
      <t xml:space="preserve">Liczba ośrodków wychowania przedszkolnego ... </t>
    </r>
    <r>
      <rPr>
        <sz val="9"/>
        <rFont val="Arial"/>
        <family val="2"/>
      </rPr>
      <t xml:space="preserve">prezentuje rzeczywistą liczbę ośrodków wychowania przedszkolnego, czyli każdy ośrodek wychowania przedszkolnego został policzony jeden raz;                                 
- wskaźnik </t>
    </r>
    <r>
      <rPr>
        <i/>
        <sz val="9"/>
        <rFont val="Arial"/>
        <family val="2"/>
      </rPr>
      <t>Liczba szkół (podstawowych, gimnazjów i ponadgimnazjalnych prowadzących kształcenie ogólne)...  w tym na obszarach miejskich i na obszarach wiejskich</t>
    </r>
    <r>
      <rPr>
        <sz val="9"/>
        <rFont val="Arial"/>
        <family val="2"/>
      </rPr>
      <t xml:space="preserve"> prezentuje rzeczywistą liczbę szkół, czyli każda szkoła została policzona jeden raz;
- wskaźnik </t>
    </r>
    <r>
      <rPr>
        <i/>
        <sz val="9"/>
        <rFont val="Arial"/>
        <family val="2"/>
      </rPr>
      <t xml:space="preserve">Liczba szkół i placówek kształcenia zawodowego, które wdrożyły.. </t>
    </r>
    <r>
      <rPr>
        <sz val="9"/>
        <rFont val="Arial"/>
        <family val="2"/>
      </rPr>
      <t xml:space="preserve">prezentuje rzeczywistą liczbę szkół, czyli każda szkoła została policzona jeden raz. Dodatkowo wartość wskaźnika zmniejszyła się w odniesieniu do poprzedniego okresu sprawozdawczego z uwagi na nieprawidłowe monitowanie przedmiotowego wskaźnika przez beneficjenta.
- wskaźnik </t>
    </r>
    <r>
      <rPr>
        <i/>
        <sz val="9"/>
        <rFont val="Arial"/>
        <family val="2"/>
      </rPr>
      <t>Liczba szkół i placówek kształcenia zawodowego, które współpracowały...</t>
    </r>
    <r>
      <rPr>
        <sz val="9"/>
        <rFont val="Arial"/>
        <family val="2"/>
      </rPr>
      <t xml:space="preserve">  prezentuje rzeczywistą liczbę szkół, czyli każda szkoła została policzona jeden raz. Dodatkowo wartość wskaźnika zmniejszyła się w odniesieniu do poprzedniego okresu sprawozdawczego z uwagi na nieprawidłowe monitowanie przedmiotowego wskaźnika przez beneficjenta.
Dodatkowo w odniesieniu do wskaźnika: </t>
    </r>
    <r>
      <rPr>
        <i/>
        <sz val="9"/>
        <rFont val="Arial"/>
        <family val="2"/>
      </rPr>
      <t>Liczba osób dorosłych w wieku 25-64 lata, które uczestniczyły w kształceniu ustawicznym w ramach Priorytetu</t>
    </r>
    <r>
      <rPr>
        <sz val="9"/>
        <rFont val="Arial"/>
        <family val="2"/>
      </rPr>
      <t xml:space="preserve"> oraz </t>
    </r>
    <r>
      <rPr>
        <i/>
        <sz val="9"/>
        <rFont val="Arial"/>
        <family val="2"/>
      </rPr>
      <t>Liczba osób dorosłych w wieku 25-64 lata, które uczestniczyły w kształceniu ustawicznym w ramach projektu w zakresie języków obcych</t>
    </r>
    <r>
      <rPr>
        <sz val="9"/>
        <rFont val="Arial"/>
        <family val="2"/>
      </rPr>
      <t xml:space="preserve"> wartości podane dla powyższych wskaźników nie są spójne z danymi zawartymi w KSI SIMIK, pomimo rozbieżności wartości są poprawna. 
Dodatkowo wartość wskaźnika</t>
    </r>
    <r>
      <rPr>
        <i/>
        <sz val="9"/>
        <rFont val="Arial"/>
        <family val="2"/>
      </rPr>
      <t xml:space="preserve"> Liczba osób dorosłych w wieku 25-64 lata, które uczestniczyły w kształceniu ustawicznym w ramach projektu w zakresie form szkolnych </t>
    </r>
    <r>
      <rPr>
        <sz val="9"/>
        <rFont val="Arial"/>
        <family val="2"/>
      </rPr>
      <t xml:space="preserve"> zmniejszyła się w odniesieniu do poprzedniego okresu sprawozdawczego z uwagi na nieprawidłowe monitowanie przedmiotowego wskaźnika przez beneficjenta.
Ponadto w odniesieniu do wskaźnika</t>
    </r>
    <r>
      <rPr>
        <i/>
        <sz val="9"/>
        <rFont val="Arial"/>
        <family val="2"/>
      </rPr>
      <t xml:space="preserve"> Liczba dzieci w wieku 3-5 lat, które uczestniczyły w różnych formach edukacji przedszkolnej na obszarach wiejskich (kobiety i mężczyźni)</t>
    </r>
    <r>
      <rPr>
        <sz val="9"/>
        <rFont val="Arial"/>
        <family val="2"/>
      </rPr>
      <t xml:space="preserve"> wartość podana w sprawozdaniu (w podziale na płeć) nie jest spójna z danymi zawartymi w KSI SIMIK. Wynika to z faktu, iż przedmiotowy wskaźnik od 1 stycznia 2013 r.  należało rejestrować w podziale na kobiety, mężczyzn  bez konieczności uzupełniania danych historycznych. Pomimo rozbieżności wartość jest poprawna.</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</si>
</sst>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 &quot;zł&quot;"/>
  </numFmts>
  <fonts count="58">
    <font>
      <sz val="10"/>
      <name val="Arial"/>
      <family val="2"/>
    </font>
    <font>
      <sz val="11"/>
      <color indexed="8"/>
      <name val="Calibri"/>
      <family val="2"/>
    </font>
    <font>
      <sz val="8"/>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51"/>
        <bgColor indexed="64"/>
      </patternFill>
    </fill>
    <fill>
      <patternFill patternType="solid">
        <fgColor theme="0"/>
        <bgColor indexed="64"/>
      </patternFill>
    </fill>
    <fill>
      <patternFill patternType="solid">
        <fgColor indexed="27"/>
        <bgColor indexed="64"/>
      </patternFill>
    </fill>
    <fill>
      <patternFill patternType="solid">
        <fgColor indexed="41"/>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medium"/>
    </border>
    <border>
      <left style="thin"/>
      <right style="thin"/>
      <top style="thin"/>
      <bottom style="medium"/>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style="mediu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color indexed="8"/>
      </right>
      <top style="thin">
        <color indexed="8"/>
      </top>
      <bottom style="thin">
        <color indexed="8"/>
      </bottom>
    </border>
    <border>
      <left style="thin"/>
      <right style="thin"/>
      <top/>
      <bottom/>
    </border>
    <border>
      <left/>
      <right style="thin">
        <color indexed="8"/>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medium"/>
      <right style="medium"/>
      <top style="medium"/>
      <bottom style="medium"/>
    </border>
    <border>
      <left style="medium"/>
      <right/>
      <top style="medium"/>
      <bottom/>
    </border>
    <border>
      <left/>
      <right style="medium"/>
      <top style="medium"/>
      <bottom/>
    </border>
    <border>
      <left/>
      <right style="medium"/>
      <top style="medium"/>
      <bottom style="medium"/>
    </border>
    <border>
      <left style="medium"/>
      <right style="medium"/>
      <top style="medium"/>
      <bottom/>
    </border>
    <border>
      <left style="medium"/>
      <right/>
      <top/>
      <bottom style="medium"/>
    </border>
    <border>
      <left/>
      <right style="medium"/>
      <top/>
      <bottom style="medium"/>
    </border>
    <border>
      <left style="medium"/>
      <right style="medium"/>
      <top/>
      <bottom style="medium"/>
    </border>
    <border>
      <left style="medium"/>
      <right/>
      <top style="medium"/>
      <bottom style="medium"/>
    </border>
    <border>
      <left/>
      <right/>
      <top style="medium"/>
      <bottom/>
    </border>
    <border>
      <left/>
      <right style="thin"/>
      <top/>
      <bottom/>
    </border>
    <border>
      <left style="medium"/>
      <right style="medium"/>
      <top/>
      <bottom/>
    </border>
    <border>
      <left style="thin"/>
      <right/>
      <top/>
      <bottom/>
    </border>
    <border>
      <left style="thin"/>
      <right/>
      <top style="thin"/>
      <bottom style="thin"/>
    </border>
    <border>
      <left style="medium"/>
      <right/>
      <top style="thin"/>
      <bottom style="thin"/>
    </border>
    <border>
      <left style="medium"/>
      <right style="thin"/>
      <top/>
      <bottom style="thin"/>
    </border>
    <border>
      <left/>
      <right/>
      <top/>
      <bottom style="thin"/>
    </border>
    <border>
      <left/>
      <right/>
      <top/>
      <bottom style="medium"/>
    </border>
    <border>
      <left/>
      <right style="thin"/>
      <top/>
      <bottom style="thin"/>
    </border>
    <border diagonalUp="1" diagonalDown="1">
      <left style="medium"/>
      <right style="medium"/>
      <top style="medium"/>
      <bottom style="medium"/>
      <diagonal style="thin"/>
    </border>
    <border>
      <left/>
      <right/>
      <top style="thin"/>
      <bottom style="thin"/>
    </border>
    <border>
      <left/>
      <right style="medium"/>
      <top style="thin"/>
      <bottom style="thin"/>
    </border>
    <border>
      <left style="thin"/>
      <right style="thin"/>
      <top style="medium"/>
      <bottom style="thin"/>
    </border>
    <border>
      <left style="medium"/>
      <right style="thin"/>
      <top/>
      <bottom/>
    </border>
    <border>
      <left style="medium"/>
      <right style="thin"/>
      <top style="medium"/>
      <bottom style="thin"/>
    </border>
    <border>
      <left style="thin"/>
      <right style="medium"/>
      <top style="medium"/>
      <bottom style="thin"/>
    </border>
    <border>
      <left style="thin"/>
      <right/>
      <top style="thin"/>
      <bottom style="medium"/>
    </border>
    <border>
      <left/>
      <right style="thin"/>
      <top style="thin"/>
      <bottom style="medium"/>
    </border>
    <border>
      <left/>
      <right style="medium"/>
      <top style="thin"/>
      <bottom style="medium"/>
    </border>
    <border>
      <left style="thin"/>
      <right style="thin"/>
      <top style="medium"/>
      <bottom/>
    </border>
    <border>
      <left style="thin"/>
      <right/>
      <top style="medium"/>
      <bottom/>
    </border>
    <border>
      <left/>
      <right style="thin"/>
      <top style="medium"/>
      <bottom/>
    </border>
    <border>
      <left style="thin"/>
      <right/>
      <top/>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top style="thin"/>
      <bottom/>
    </border>
    <border>
      <left/>
      <right style="thin"/>
      <top style="thin"/>
      <bottom/>
    </border>
    <border>
      <left/>
      <right style="thin">
        <color indexed="8"/>
      </right>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right/>
      <top style="thin">
        <color indexed="8"/>
      </top>
      <bottom style="thin">
        <color indexed="8"/>
      </bottom>
    </border>
    <border>
      <left style="medium"/>
      <right/>
      <top/>
      <bottom/>
    </border>
    <border>
      <left/>
      <right style="medium"/>
      <top/>
      <botto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872">
    <xf numFmtId="0" fontId="0" fillId="0" borderId="0" xfId="0" applyAlignment="1">
      <alignment/>
    </xf>
    <xf numFmtId="0" fontId="3" fillId="0" borderId="0" xfId="0" applyFont="1" applyAlignment="1">
      <alignment horizontal="left"/>
    </xf>
    <xf numFmtId="0" fontId="0" fillId="0" borderId="0" xfId="0" applyFont="1" applyAlignment="1">
      <alignment/>
    </xf>
    <xf numFmtId="0" fontId="5" fillId="0" borderId="0" xfId="0" applyFont="1" applyAlignment="1">
      <alignment/>
    </xf>
    <xf numFmtId="0" fontId="4" fillId="0" borderId="0" xfId="0" applyFont="1" applyAlignment="1">
      <alignment horizontal="left"/>
    </xf>
    <xf numFmtId="0" fontId="0" fillId="0" borderId="0" xfId="0" applyFont="1" applyAlignment="1">
      <alignment vertical="center"/>
    </xf>
    <xf numFmtId="0" fontId="6" fillId="0" borderId="0" xfId="0" applyFont="1" applyAlignment="1">
      <alignment wrapText="1"/>
    </xf>
    <xf numFmtId="0" fontId="6" fillId="0" borderId="0" xfId="0" applyFont="1" applyAlignment="1">
      <alignment/>
    </xf>
    <xf numFmtId="0" fontId="0" fillId="0" borderId="0" xfId="54" applyFont="1">
      <alignment/>
      <protection/>
    </xf>
    <xf numFmtId="0" fontId="6" fillId="0" borderId="0" xfId="54" applyFont="1">
      <alignment/>
      <protection/>
    </xf>
    <xf numFmtId="0" fontId="0" fillId="0" borderId="0" xfId="54" applyFont="1" applyBorder="1" applyAlignment="1">
      <alignment/>
      <protection/>
    </xf>
    <xf numFmtId="0" fontId="6" fillId="0" borderId="0" xfId="54" applyFont="1" applyAlignment="1">
      <alignment/>
      <protection/>
    </xf>
    <xf numFmtId="0" fontId="0" fillId="0" borderId="0" xfId="54" applyFont="1">
      <alignment/>
      <protection/>
    </xf>
    <xf numFmtId="0" fontId="5" fillId="0" borderId="0" xfId="54" applyFont="1" applyAlignment="1">
      <alignment horizontal="center" vertical="center"/>
      <protection/>
    </xf>
    <xf numFmtId="0" fontId="5"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2" fillId="0" borderId="0" xfId="54" applyFont="1" applyFill="1" applyBorder="1" applyAlignment="1">
      <alignment horizontal="left" vertical="center" wrapText="1"/>
      <protection/>
    </xf>
    <xf numFmtId="0" fontId="6" fillId="0" borderId="0" xfId="54" applyFont="1" applyFill="1" applyBorder="1" applyAlignment="1">
      <alignment horizontal="left" vertical="center" wrapText="1"/>
      <protection/>
    </xf>
    <xf numFmtId="0" fontId="8"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5" fillId="33" borderId="10" xfId="54" applyFont="1" applyFill="1" applyBorder="1" applyAlignment="1">
      <alignment horizontal="center" vertical="center" wrapText="1"/>
      <protection/>
    </xf>
    <xf numFmtId="0" fontId="5" fillId="33" borderId="11"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0" fillId="0" borderId="12" xfId="0" applyFont="1" applyBorder="1" applyAlignment="1">
      <alignment vertical="top" wrapText="1"/>
    </xf>
    <xf numFmtId="0" fontId="0" fillId="0" borderId="12" xfId="0" applyFont="1" applyBorder="1" applyAlignment="1">
      <alignment horizontal="left" vertical="top" wrapText="1" indent="1"/>
    </xf>
    <xf numFmtId="0" fontId="9" fillId="0" borderId="12" xfId="54" applyFont="1" applyFill="1" applyBorder="1" applyAlignment="1">
      <alignment horizontal="left" vertical="center" wrapText="1"/>
      <protection/>
    </xf>
    <xf numFmtId="0" fontId="0" fillId="0" borderId="0" xfId="54" applyFont="1" applyFill="1">
      <alignment/>
      <protection/>
    </xf>
    <xf numFmtId="0" fontId="0" fillId="0" borderId="12" xfId="54" applyFont="1" applyBorder="1" applyAlignment="1">
      <alignment horizontal="right" vertical="center" wrapText="1"/>
      <protection/>
    </xf>
    <xf numFmtId="0" fontId="0" fillId="0" borderId="0" xfId="54" applyFont="1">
      <alignment/>
      <protection/>
    </xf>
    <xf numFmtId="0" fontId="0" fillId="0" borderId="0" xfId="54" applyFont="1">
      <alignment/>
      <protection/>
    </xf>
    <xf numFmtId="0" fontId="0" fillId="0" borderId="12" xfId="0" applyFont="1" applyBorder="1" applyAlignment="1">
      <alignment horizontal="left" vertical="top" wrapText="1"/>
    </xf>
    <xf numFmtId="0" fontId="0" fillId="0" borderId="12" xfId="54" applyFont="1" applyBorder="1" applyAlignment="1">
      <alignment horizontal="right" vertical="center" wrapText="1"/>
      <protection/>
    </xf>
    <xf numFmtId="0" fontId="0" fillId="0" borderId="12" xfId="0" applyFont="1" applyBorder="1" applyAlignment="1">
      <alignment vertical="top" wrapText="1"/>
    </xf>
    <xf numFmtId="0" fontId="0" fillId="0" borderId="12" xfId="0" applyFont="1" applyFill="1" applyBorder="1" applyAlignment="1">
      <alignment horizontal="left" vertical="top" wrapText="1" indent="1"/>
    </xf>
    <xf numFmtId="0" fontId="0" fillId="0" borderId="12" xfId="0" applyFont="1" applyFill="1" applyBorder="1" applyAlignment="1">
      <alignment vertical="top" wrapText="1"/>
    </xf>
    <xf numFmtId="0" fontId="0" fillId="0" borderId="0" xfId="54" applyFont="1">
      <alignment/>
      <protection/>
    </xf>
    <xf numFmtId="0" fontId="4" fillId="0" borderId="0" xfId="54" applyFont="1" applyBorder="1" applyAlignment="1">
      <alignment horizontal="left" vertical="center" wrapText="1"/>
      <protection/>
    </xf>
    <xf numFmtId="0" fontId="0" fillId="0" borderId="0" xfId="54" applyFont="1">
      <alignment/>
      <protection/>
    </xf>
    <xf numFmtId="0" fontId="3" fillId="0" borderId="12" xfId="54" applyFont="1" applyFill="1" applyBorder="1" applyAlignment="1">
      <alignment horizontal="center" vertical="center"/>
      <protection/>
    </xf>
    <xf numFmtId="0" fontId="5" fillId="33" borderId="12" xfId="54" applyFont="1" applyFill="1" applyBorder="1" applyAlignment="1">
      <alignment horizontal="center"/>
      <protection/>
    </xf>
    <xf numFmtId="0" fontId="5" fillId="33" borderId="12" xfId="54" applyFont="1" applyFill="1" applyBorder="1" applyAlignment="1">
      <alignment horizontal="center" vertical="center"/>
      <protection/>
    </xf>
    <xf numFmtId="0" fontId="0" fillId="0" borderId="12" xfId="54" applyFont="1" applyBorder="1" applyAlignment="1">
      <alignment horizontal="left" vertical="center" wrapText="1"/>
      <protection/>
    </xf>
    <xf numFmtId="0" fontId="6" fillId="0" borderId="12" xfId="54" applyFont="1" applyBorder="1" applyAlignment="1">
      <alignment horizontal="right" vertical="center"/>
      <protection/>
    </xf>
    <xf numFmtId="0" fontId="0" fillId="0" borderId="12" xfId="54" applyFont="1" applyBorder="1" applyAlignment="1">
      <alignment horizontal="right" vertical="center"/>
      <protection/>
    </xf>
    <xf numFmtId="0" fontId="0" fillId="0" borderId="0" xfId="54" applyFont="1" applyAlignment="1">
      <alignment horizontal="left" vertical="center"/>
      <protection/>
    </xf>
    <xf numFmtId="0" fontId="9" fillId="0" borderId="12"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2" xfId="54" applyFont="1" applyBorder="1" applyAlignment="1">
      <alignment horizontal="left" vertical="center" wrapText="1"/>
      <protection/>
    </xf>
    <xf numFmtId="0" fontId="0" fillId="0" borderId="12" xfId="54" applyFont="1" applyFill="1" applyBorder="1" applyAlignment="1">
      <alignment horizontal="left" vertical="center" wrapText="1"/>
      <protection/>
    </xf>
    <xf numFmtId="0" fontId="0" fillId="0" borderId="12" xfId="54" applyFont="1" applyBorder="1" applyAlignment="1" quotePrefix="1">
      <alignment horizontal="left" vertical="center" wrapText="1"/>
      <protection/>
    </xf>
    <xf numFmtId="0" fontId="0" fillId="0" borderId="12" xfId="54" applyFont="1" applyBorder="1" applyAlignment="1" quotePrefix="1">
      <alignment horizontal="right" vertical="center" wrapText="1"/>
      <protection/>
    </xf>
    <xf numFmtId="0" fontId="15" fillId="0" borderId="12" xfId="54" applyFont="1" applyFill="1" applyBorder="1" applyAlignment="1">
      <alignment vertical="center" wrapText="1"/>
      <protection/>
    </xf>
    <xf numFmtId="0" fontId="15" fillId="0" borderId="13" xfId="54" applyFont="1" applyFill="1" applyBorder="1" applyAlignment="1">
      <alignment vertical="center" wrapText="1"/>
      <protection/>
    </xf>
    <xf numFmtId="0" fontId="9" fillId="0" borderId="12" xfId="54" applyFont="1" applyFill="1" applyBorder="1" applyAlignment="1">
      <alignment vertical="center" wrapText="1"/>
      <protection/>
    </xf>
    <xf numFmtId="0" fontId="12" fillId="0" borderId="12" xfId="54" applyFont="1" applyBorder="1" applyAlignment="1">
      <alignment horizontal="right" vertical="center"/>
      <protection/>
    </xf>
    <xf numFmtId="0" fontId="9" fillId="0" borderId="12" xfId="54" applyFont="1" applyBorder="1" applyAlignment="1">
      <alignment horizontal="right" vertical="center"/>
      <protection/>
    </xf>
    <xf numFmtId="0" fontId="0" fillId="0" borderId="12" xfId="54" applyFont="1" applyBorder="1" applyAlignment="1">
      <alignment horizontal="right" vertical="center"/>
      <protection/>
    </xf>
    <xf numFmtId="0" fontId="0" fillId="0" borderId="0" xfId="54" applyFont="1" applyAlignment="1">
      <alignment horizontal="left" vertical="center"/>
      <protection/>
    </xf>
    <xf numFmtId="0" fontId="0" fillId="0" borderId="12" xfId="54" applyFont="1" applyFill="1" applyBorder="1" applyAlignment="1" quotePrefix="1">
      <alignment horizontal="left" vertical="center" wrapText="1"/>
      <protection/>
    </xf>
    <xf numFmtId="0" fontId="0" fillId="0" borderId="12" xfId="54" applyFont="1" applyFill="1" applyBorder="1" applyAlignment="1" quotePrefix="1">
      <alignment horizontal="right" vertical="center" wrapText="1"/>
      <protection/>
    </xf>
    <xf numFmtId="0" fontId="18" fillId="0" borderId="12" xfId="54" applyFont="1" applyBorder="1" applyAlignment="1">
      <alignment horizontal="right" vertical="center" wrapText="1"/>
      <protection/>
    </xf>
    <xf numFmtId="0" fontId="0" fillId="0" borderId="12" xfId="54" applyFont="1" applyFill="1" applyBorder="1" applyAlignment="1">
      <alignment horizontal="left" vertical="center" wrapText="1"/>
      <protection/>
    </xf>
    <xf numFmtId="0" fontId="0" fillId="0" borderId="12" xfId="54" applyFont="1" applyFill="1" applyBorder="1" applyAlignment="1" quotePrefix="1">
      <alignment horizontal="right" vertical="center" wrapText="1"/>
      <protection/>
    </xf>
    <xf numFmtId="0" fontId="0" fillId="0" borderId="12" xfId="54" applyFont="1" applyFill="1" applyBorder="1" applyAlignment="1" quotePrefix="1">
      <alignment horizontal="right" vertical="center"/>
      <protection/>
    </xf>
    <xf numFmtId="0" fontId="0" fillId="0" borderId="12" xfId="54" applyFont="1" applyFill="1" applyBorder="1" applyAlignment="1">
      <alignment horizontal="right" vertical="center" wrapText="1"/>
      <protection/>
    </xf>
    <xf numFmtId="0" fontId="6" fillId="0" borderId="12" xfId="54" applyFont="1" applyFill="1" applyBorder="1" applyAlignment="1">
      <alignment horizontal="right" vertical="center"/>
      <protection/>
    </xf>
    <xf numFmtId="0" fontId="0" fillId="0" borderId="12" xfId="54" applyFont="1" applyFill="1" applyBorder="1" applyAlignment="1">
      <alignment horizontal="right" vertical="center"/>
      <protection/>
    </xf>
    <xf numFmtId="0" fontId="0" fillId="0" borderId="0" xfId="54" applyFont="1" applyFill="1" applyAlignment="1">
      <alignment horizontal="left" vertical="center"/>
      <protection/>
    </xf>
    <xf numFmtId="0" fontId="0" fillId="0" borderId="12" xfId="54" applyFont="1" applyBorder="1" applyAlignment="1" quotePrefix="1">
      <alignment horizontal="left" vertical="center" wrapText="1"/>
      <protection/>
    </xf>
    <xf numFmtId="0" fontId="0" fillId="0" borderId="12" xfId="54" applyFont="1" applyBorder="1" applyAlignment="1" quotePrefix="1">
      <alignment horizontal="right" vertical="center" wrapText="1"/>
      <protection/>
    </xf>
    <xf numFmtId="0" fontId="9" fillId="0" borderId="12" xfId="54" applyFont="1" applyBorder="1" applyAlignment="1">
      <alignment horizontal="left" vertical="center" wrapText="1"/>
      <protection/>
    </xf>
    <xf numFmtId="0" fontId="0" fillId="0" borderId="12" xfId="54" applyFont="1" applyBorder="1" applyAlignment="1">
      <alignment horizontal="left" vertical="center"/>
      <protection/>
    </xf>
    <xf numFmtId="0" fontId="0" fillId="0" borderId="12" xfId="0" applyFont="1" applyBorder="1" applyAlignment="1">
      <alignment vertical="center" wrapText="1"/>
    </xf>
    <xf numFmtId="0" fontId="9" fillId="0" borderId="12" xfId="0" applyFont="1" applyBorder="1" applyAlignment="1">
      <alignment horizontal="right" vertical="center" wrapText="1"/>
    </xf>
    <xf numFmtId="0" fontId="0" fillId="0" borderId="0" xfId="54" applyFont="1" applyAlignment="1">
      <alignment vertical="center"/>
      <protection/>
    </xf>
    <xf numFmtId="0" fontId="0" fillId="0" borderId="14"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0" fillId="0" borderId="15" xfId="54" applyFont="1" applyBorder="1" applyAlignment="1">
      <alignment horizontal="right" vertical="center" wrapText="1"/>
      <protection/>
    </xf>
    <xf numFmtId="0" fontId="0" fillId="0" borderId="14"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5" fillId="33" borderId="14"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5" xfId="54" applyFont="1" applyBorder="1" applyAlignment="1">
      <alignment horizontal="right" vertical="center"/>
      <protection/>
    </xf>
    <xf numFmtId="0" fontId="9" fillId="0" borderId="15" xfId="54" applyFont="1" applyFill="1" applyBorder="1" applyAlignment="1">
      <alignment vertical="center" wrapText="1"/>
      <protection/>
    </xf>
    <xf numFmtId="0" fontId="0" fillId="0" borderId="15" xfId="54" applyFont="1" applyBorder="1" applyAlignment="1">
      <alignment horizontal="right" vertical="center"/>
      <protection/>
    </xf>
    <xf numFmtId="0" fontId="0" fillId="0" borderId="14" xfId="54" applyFont="1" applyBorder="1" applyAlignment="1">
      <alignment horizontal="center" vertical="center"/>
      <protection/>
    </xf>
    <xf numFmtId="0" fontId="0" fillId="0" borderId="14" xfId="54" applyFont="1" applyFill="1" applyBorder="1" applyAlignment="1">
      <alignment horizontal="center" vertical="center"/>
      <protection/>
    </xf>
    <xf numFmtId="0" fontId="0" fillId="0" borderId="15" xfId="54" applyFont="1" applyFill="1" applyBorder="1" applyAlignment="1">
      <alignment horizontal="right" vertical="center"/>
      <protection/>
    </xf>
    <xf numFmtId="0" fontId="0" fillId="0" borderId="14" xfId="54" applyFont="1" applyBorder="1" applyAlignment="1">
      <alignment horizontal="center" vertical="center"/>
      <protection/>
    </xf>
    <xf numFmtId="0" fontId="9" fillId="0" borderId="15" xfId="54" applyFont="1" applyBorder="1" applyAlignment="1">
      <alignment horizontal="right" vertical="center" wrapText="1"/>
      <protection/>
    </xf>
    <xf numFmtId="0" fontId="0" fillId="0" borderId="16" xfId="54" applyFont="1" applyBorder="1" applyAlignment="1">
      <alignment horizontal="center" vertical="center"/>
      <protection/>
    </xf>
    <xf numFmtId="0" fontId="9" fillId="0" borderId="15" xfId="54" applyFont="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horizontal="center"/>
    </xf>
    <xf numFmtId="0" fontId="0" fillId="0" borderId="0" xfId="0" applyFont="1" applyBorder="1" applyAlignment="1">
      <alignment/>
    </xf>
    <xf numFmtId="0" fontId="5" fillId="0" borderId="0" xfId="0" applyFont="1" applyAlignment="1" applyProtection="1">
      <alignment/>
      <protection locked="0"/>
    </xf>
    <xf numFmtId="0" fontId="8"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0" fillId="0" borderId="0" xfId="0" applyFont="1" applyAlignment="1">
      <alignment/>
    </xf>
    <xf numFmtId="0" fontId="9" fillId="0" borderId="0" xfId="0" applyFont="1" applyBorder="1" applyAlignment="1">
      <alignment vertical="top"/>
    </xf>
    <xf numFmtId="0" fontId="9" fillId="0" borderId="0" xfId="0" applyFont="1" applyAlignment="1">
      <alignment/>
    </xf>
    <xf numFmtId="0" fontId="0" fillId="0" borderId="0" xfId="0" applyFont="1" applyAlignment="1">
      <alignment/>
    </xf>
    <xf numFmtId="0" fontId="6" fillId="0" borderId="0" xfId="0" applyFont="1" applyBorder="1" applyAlignment="1">
      <alignment horizontal="left" vertical="top"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Border="1" applyAlignment="1">
      <alignment horizontal="center" vertical="center"/>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0" fillId="34" borderId="21" xfId="0" applyFont="1" applyFill="1" applyBorder="1" applyAlignment="1">
      <alignment horizontal="center"/>
    </xf>
    <xf numFmtId="0" fontId="0" fillId="34" borderId="22" xfId="0" applyFont="1" applyFill="1" applyBorder="1" applyAlignment="1">
      <alignment horizontal="center" vertical="top" wrapText="1"/>
    </xf>
    <xf numFmtId="0" fontId="0" fillId="34" borderId="23"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Border="1" applyAlignment="1">
      <alignment horizontal="center" vertical="center" wrapText="1"/>
    </xf>
    <xf numFmtId="0" fontId="6" fillId="0" borderId="0" xfId="0" applyFont="1" applyFill="1" applyAlignment="1">
      <alignment horizontal="left" vertical="center"/>
    </xf>
    <xf numFmtId="0" fontId="0" fillId="0" borderId="26"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7" xfId="0" applyFont="1" applyBorder="1" applyAlignment="1">
      <alignment horizontal="center" vertical="center" wrapText="1"/>
    </xf>
    <xf numFmtId="0" fontId="6" fillId="0" borderId="28" xfId="0" applyFont="1" applyFill="1" applyBorder="1" applyAlignment="1">
      <alignment horizontal="left" vertical="center" wrapText="1"/>
    </xf>
    <xf numFmtId="0" fontId="0" fillId="0" borderId="29"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30"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0" fontId="8"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6" fillId="0" borderId="15" xfId="0" applyFont="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vertical="center" wrapText="1"/>
    </xf>
    <xf numFmtId="0" fontId="0" fillId="0" borderId="27" xfId="0" applyFont="1" applyBorder="1" applyAlignment="1">
      <alignment horizontal="center" vertical="center"/>
    </xf>
    <xf numFmtId="0" fontId="0" fillId="0" borderId="0" xfId="0" applyFont="1" applyAlignment="1">
      <alignment vertical="center" wrapText="1"/>
    </xf>
    <xf numFmtId="0" fontId="0" fillId="0" borderId="18" xfId="0" applyFont="1" applyBorder="1" applyAlignment="1">
      <alignment horizontal="center" vertical="center"/>
    </xf>
    <xf numFmtId="0" fontId="0" fillId="0" borderId="13" xfId="0" applyFont="1" applyBorder="1" applyAlignment="1">
      <alignmen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Alignment="1" applyProtection="1">
      <alignment/>
      <protection locked="0"/>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24" xfId="0" applyFont="1" applyBorder="1" applyAlignment="1">
      <alignment vertical="center" wrapText="1"/>
    </xf>
    <xf numFmtId="0" fontId="0" fillId="0" borderId="24" xfId="0" applyFont="1" applyBorder="1" applyAlignment="1">
      <alignment horizontal="center" vertical="top" wrapText="1"/>
    </xf>
    <xf numFmtId="0" fontId="0" fillId="0" borderId="32"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center" vertical="top" wrapText="1"/>
    </xf>
    <xf numFmtId="0" fontId="6" fillId="0" borderId="19" xfId="0" applyFont="1" applyBorder="1" applyAlignment="1">
      <alignment vertical="center" wrapText="1"/>
    </xf>
    <xf numFmtId="0" fontId="6" fillId="0" borderId="19" xfId="0" applyFont="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Alignment="1">
      <alignment/>
    </xf>
    <xf numFmtId="0" fontId="6" fillId="0" borderId="0" xfId="0" applyNumberFormat="1" applyFont="1" applyAlignment="1">
      <alignment horizontal="lef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12" xfId="0" applyFont="1" applyBorder="1" applyAlignment="1">
      <alignment horizontal="center" wrapText="1"/>
    </xf>
    <xf numFmtId="0" fontId="3" fillId="0" borderId="0" xfId="0" applyFont="1" applyBorder="1" applyAlignment="1">
      <alignment vertical="center" wrapText="1"/>
    </xf>
    <xf numFmtId="0" fontId="6" fillId="0" borderId="0" xfId="0" applyFont="1" applyAlignment="1">
      <alignment vertical="top"/>
    </xf>
    <xf numFmtId="0" fontId="6" fillId="0" borderId="33" xfId="0" applyFont="1" applyFill="1" applyBorder="1" applyAlignment="1">
      <alignment horizontal="justify" vertical="top" wrapText="1"/>
    </xf>
    <xf numFmtId="0" fontId="0" fillId="0" borderId="33" xfId="0" applyBorder="1" applyAlignment="1">
      <alignment/>
    </xf>
    <xf numFmtId="0" fontId="0" fillId="33" borderId="34" xfId="0" applyFill="1" applyBorder="1" applyAlignment="1">
      <alignment horizontal="left" vertical="top" wrapText="1"/>
    </xf>
    <xf numFmtId="0" fontId="0" fillId="33" borderId="35" xfId="0" applyFill="1" applyBorder="1" applyAlignment="1">
      <alignment/>
    </xf>
    <xf numFmtId="0" fontId="6" fillId="0" borderId="36" xfId="0" applyFont="1" applyFill="1" applyBorder="1" applyAlignment="1">
      <alignment horizontal="justify" vertical="top" wrapText="1"/>
    </xf>
    <xf numFmtId="0" fontId="0" fillId="0" borderId="37" xfId="0" applyBorder="1" applyAlignment="1">
      <alignment/>
    </xf>
    <xf numFmtId="0" fontId="0" fillId="33" borderId="38" xfId="0" applyFill="1" applyBorder="1" applyAlignment="1">
      <alignment horizontal="left" vertical="top" wrapText="1"/>
    </xf>
    <xf numFmtId="0" fontId="0" fillId="33" borderId="39" xfId="0" applyFill="1" applyBorder="1" applyAlignment="1">
      <alignment/>
    </xf>
    <xf numFmtId="0" fontId="6" fillId="0" borderId="33" xfId="0" applyFont="1" applyBorder="1" applyAlignment="1">
      <alignment horizontal="justify" vertical="top" wrapText="1"/>
    </xf>
    <xf numFmtId="0" fontId="6" fillId="35" borderId="36" xfId="0" applyFont="1" applyFill="1" applyBorder="1" applyAlignment="1">
      <alignment horizontal="justify" vertical="top"/>
    </xf>
    <xf numFmtId="0" fontId="0" fillId="35" borderId="37" xfId="0" applyFill="1" applyBorder="1" applyAlignment="1">
      <alignment/>
    </xf>
    <xf numFmtId="0" fontId="6" fillId="36" borderId="33" xfId="0" applyFont="1" applyFill="1" applyBorder="1" applyAlignment="1">
      <alignment horizontal="left" vertical="top" wrapText="1"/>
    </xf>
    <xf numFmtId="0" fontId="0" fillId="36" borderId="33" xfId="0" applyFill="1" applyBorder="1" applyAlignment="1">
      <alignment/>
    </xf>
    <xf numFmtId="0" fontId="6" fillId="35" borderId="35" xfId="0" applyFont="1" applyFill="1" applyBorder="1" applyAlignment="1">
      <alignment horizontal="justify" vertical="top"/>
    </xf>
    <xf numFmtId="0" fontId="6" fillId="35" borderId="35" xfId="0" applyFont="1" applyFill="1" applyBorder="1" applyAlignment="1">
      <alignment horizontal="left"/>
    </xf>
    <xf numFmtId="0" fontId="6" fillId="36" borderId="37" xfId="0" applyFont="1" applyFill="1" applyBorder="1" applyAlignment="1">
      <alignment horizontal="left" vertical="top" wrapText="1"/>
    </xf>
    <xf numFmtId="0" fontId="6" fillId="36" borderId="37" xfId="0" applyFont="1" applyFill="1" applyBorder="1" applyAlignment="1">
      <alignment/>
    </xf>
    <xf numFmtId="0" fontId="0" fillId="35" borderId="39" xfId="0" applyFill="1" applyBorder="1" applyAlignment="1">
      <alignment horizontal="right" vertical="top"/>
    </xf>
    <xf numFmtId="0" fontId="0" fillId="35" borderId="39" xfId="0" applyFill="1" applyBorder="1" applyAlignment="1">
      <alignment/>
    </xf>
    <xf numFmtId="0" fontId="0" fillId="36" borderId="40" xfId="0" applyFill="1" applyBorder="1" applyAlignment="1">
      <alignment horizontal="right" vertical="top" wrapText="1"/>
    </xf>
    <xf numFmtId="0" fontId="0" fillId="36" borderId="40" xfId="0" applyFill="1" applyBorder="1" applyAlignment="1">
      <alignment/>
    </xf>
    <xf numFmtId="0" fontId="6" fillId="0" borderId="36" xfId="0" applyFont="1" applyBorder="1" applyAlignment="1">
      <alignment horizontal="justify" vertical="top" wrapText="1"/>
    </xf>
    <xf numFmtId="0" fontId="0" fillId="0" borderId="40" xfId="0" applyBorder="1" applyAlignment="1">
      <alignment/>
    </xf>
    <xf numFmtId="0" fontId="6" fillId="0" borderId="33" xfId="0" applyFont="1" applyBorder="1" applyAlignment="1">
      <alignment horizontal="left" vertical="top" wrapText="1"/>
    </xf>
    <xf numFmtId="0" fontId="6" fillId="0" borderId="36" xfId="0" applyFont="1" applyBorder="1" applyAlignment="1">
      <alignment horizontal="justify" vertical="top"/>
    </xf>
    <xf numFmtId="0" fontId="0" fillId="0" borderId="33" xfId="0" applyFill="1" applyBorder="1" applyAlignment="1">
      <alignment/>
    </xf>
    <xf numFmtId="0" fontId="6" fillId="0" borderId="37" xfId="0" applyFont="1" applyBorder="1" applyAlignment="1">
      <alignment horizontal="justify" vertical="top" wrapText="1"/>
    </xf>
    <xf numFmtId="0" fontId="6" fillId="37" borderId="0" xfId="0" applyFont="1" applyFill="1" applyBorder="1" applyAlignment="1">
      <alignment horizontal="center" vertical="center" textRotation="255" wrapText="1" readingOrder="2"/>
    </xf>
    <xf numFmtId="0" fontId="0" fillId="0" borderId="41" xfId="0" applyBorder="1" applyAlignment="1">
      <alignment/>
    </xf>
    <xf numFmtId="0" fontId="6" fillId="0" borderId="40" xfId="0" applyFont="1" applyBorder="1" applyAlignment="1">
      <alignment horizontal="justify" vertical="top" wrapText="1"/>
    </xf>
    <xf numFmtId="0" fontId="6" fillId="35" borderId="37" xfId="0" applyFont="1" applyFill="1" applyBorder="1" applyAlignment="1">
      <alignment horizontal="justify" vertical="top"/>
    </xf>
    <xf numFmtId="0" fontId="0" fillId="35" borderId="33" xfId="0" applyFill="1" applyBorder="1" applyAlignment="1">
      <alignment/>
    </xf>
    <xf numFmtId="0" fontId="0" fillId="36" borderId="37" xfId="0" applyFill="1" applyBorder="1" applyAlignment="1">
      <alignment/>
    </xf>
    <xf numFmtId="0" fontId="6" fillId="35" borderId="42" xfId="0" applyFont="1" applyFill="1" applyBorder="1" applyAlignment="1">
      <alignment/>
    </xf>
    <xf numFmtId="0" fontId="6" fillId="36" borderId="34" xfId="0" applyFont="1" applyFill="1" applyBorder="1" applyAlignment="1">
      <alignment horizontal="left" vertical="top" wrapText="1"/>
    </xf>
    <xf numFmtId="0" fontId="0" fillId="35" borderId="40" xfId="0" applyFill="1" applyBorder="1" applyAlignment="1">
      <alignment horizontal="right" vertical="top"/>
    </xf>
    <xf numFmtId="0" fontId="0" fillId="36" borderId="38" xfId="0" applyFill="1" applyBorder="1" applyAlignment="1">
      <alignment horizontal="right" vertical="top" wrapText="1"/>
    </xf>
    <xf numFmtId="0" fontId="6" fillId="0" borderId="33" xfId="0" applyFont="1" applyBorder="1" applyAlignment="1">
      <alignment horizontal="justify" vertical="top"/>
    </xf>
    <xf numFmtId="0" fontId="0" fillId="33" borderId="41" xfId="0" applyFill="1" applyBorder="1" applyAlignment="1">
      <alignment horizontal="left" vertical="top" wrapText="1"/>
    </xf>
    <xf numFmtId="0" fontId="0" fillId="33" borderId="36" xfId="0" applyFill="1" applyBorder="1" applyAlignment="1">
      <alignment/>
    </xf>
    <xf numFmtId="0" fontId="6" fillId="0" borderId="43" xfId="0" applyFont="1" applyFill="1" applyBorder="1" applyAlignment="1">
      <alignment horizontal="justify" vertical="top" wrapText="1"/>
    </xf>
    <xf numFmtId="0" fontId="0" fillId="0" borderId="44" xfId="0" applyFill="1" applyBorder="1" applyAlignment="1">
      <alignment/>
    </xf>
    <xf numFmtId="0" fontId="6" fillId="0" borderId="0" xfId="0" applyFont="1" applyAlignment="1">
      <alignment horizontal="justify" vertical="top" wrapText="1"/>
    </xf>
    <xf numFmtId="0" fontId="0" fillId="36" borderId="33" xfId="0" applyFill="1" applyBorder="1" applyAlignment="1">
      <alignment horizontal="left" vertical="top" wrapText="1"/>
    </xf>
    <xf numFmtId="0" fontId="6" fillId="35" borderId="34" xfId="0" applyFont="1" applyFill="1" applyBorder="1" applyAlignment="1">
      <alignment horizontal="justify" vertical="top"/>
    </xf>
    <xf numFmtId="0" fontId="6" fillId="35" borderId="37" xfId="0" applyFont="1" applyFill="1" applyBorder="1" applyAlignment="1">
      <alignment/>
    </xf>
    <xf numFmtId="0" fontId="0" fillId="36" borderId="37" xfId="0" applyFill="1" applyBorder="1" applyAlignment="1">
      <alignment horizontal="left" vertical="top" wrapText="1"/>
    </xf>
    <xf numFmtId="0" fontId="0" fillId="35" borderId="38" xfId="0" applyFill="1" applyBorder="1" applyAlignment="1">
      <alignment horizontal="right" vertical="top"/>
    </xf>
    <xf numFmtId="0" fontId="0" fillId="35" borderId="40" xfId="0" applyFill="1" applyBorder="1" applyAlignment="1">
      <alignment/>
    </xf>
    <xf numFmtId="0" fontId="6" fillId="0" borderId="45" xfId="0" applyFont="1" applyFill="1" applyBorder="1" applyAlignment="1">
      <alignment horizontal="justify" vertical="top" wrapText="1"/>
    </xf>
    <xf numFmtId="0" fontId="6" fillId="0" borderId="33" xfId="0" applyFont="1" applyFill="1" applyBorder="1" applyAlignment="1">
      <alignment horizontal="left" vertical="top" wrapText="1"/>
    </xf>
    <xf numFmtId="0" fontId="0" fillId="33" borderId="34" xfId="0" applyFill="1" applyBorder="1" applyAlignment="1">
      <alignment/>
    </xf>
    <xf numFmtId="0" fontId="6" fillId="0" borderId="36" xfId="0" applyFont="1" applyFill="1" applyBorder="1" applyAlignment="1">
      <alignment horizontal="left" vertical="top" wrapText="1"/>
    </xf>
    <xf numFmtId="0" fontId="0" fillId="33" borderId="38" xfId="0" applyFill="1" applyBorder="1" applyAlignment="1">
      <alignment/>
    </xf>
    <xf numFmtId="0" fontId="0" fillId="0" borderId="12" xfId="54" applyFont="1" applyBorder="1" applyAlignment="1">
      <alignment horizontal="center" vertical="center"/>
      <protection/>
    </xf>
    <xf numFmtId="0" fontId="0" fillId="0" borderId="12" xfId="54" applyFont="1" applyBorder="1" applyAlignment="1">
      <alignment horizontal="right" vertical="center" wrapText="1"/>
      <protection/>
    </xf>
    <xf numFmtId="0" fontId="0" fillId="0" borderId="12" xfId="54" applyFont="1" applyBorder="1" applyAlignment="1">
      <alignment horizontal="right" vertical="center"/>
      <protection/>
    </xf>
    <xf numFmtId="0" fontId="6" fillId="0" borderId="13" xfId="54" applyFont="1" applyBorder="1" applyAlignment="1">
      <alignment horizontal="right" vertical="center"/>
      <protection/>
    </xf>
    <xf numFmtId="0" fontId="0" fillId="0" borderId="12" xfId="54" applyFont="1" applyBorder="1" applyAlignment="1">
      <alignment horizontal="center" vertical="center" wrapText="1"/>
      <protection/>
    </xf>
    <xf numFmtId="0" fontId="0" fillId="0" borderId="27" xfId="54" applyFont="1" applyBorder="1" applyAlignment="1">
      <alignment horizontal="center" vertical="center"/>
      <protection/>
    </xf>
    <xf numFmtId="0" fontId="0" fillId="0" borderId="0" xfId="54" applyFont="1" applyAlignment="1">
      <alignment horizontal="left" vertical="center"/>
      <protection/>
    </xf>
    <xf numFmtId="0" fontId="6" fillId="0" borderId="0" xfId="52" applyFont="1" applyAlignment="1">
      <alignment vertical="center" wrapText="1"/>
      <protection/>
    </xf>
    <xf numFmtId="0" fontId="0" fillId="0" borderId="0" xfId="52" applyFont="1" applyAlignment="1">
      <alignment vertical="center" wrapText="1"/>
      <protection/>
    </xf>
    <xf numFmtId="0" fontId="6" fillId="38" borderId="12" xfId="52" applyFont="1" applyFill="1" applyBorder="1" applyAlignment="1">
      <alignment horizontal="center" vertical="center" wrapText="1"/>
      <protection/>
    </xf>
    <xf numFmtId="0" fontId="6" fillId="33" borderId="12" xfId="52" applyFont="1" applyFill="1" applyBorder="1" applyAlignment="1">
      <alignment horizontal="center" vertical="center" wrapText="1"/>
      <protection/>
    </xf>
    <xf numFmtId="0" fontId="6" fillId="39" borderId="12" xfId="52" applyFont="1" applyFill="1" applyBorder="1" applyAlignment="1">
      <alignment horizontal="center" vertical="center" wrapText="1"/>
      <protection/>
    </xf>
    <xf numFmtId="0" fontId="6" fillId="39" borderId="12" xfId="52" applyFont="1" applyFill="1" applyBorder="1" applyAlignment="1">
      <alignment vertical="center" wrapText="1"/>
      <protection/>
    </xf>
    <xf numFmtId="3" fontId="0" fillId="0" borderId="12" xfId="52" applyNumberFormat="1" applyFont="1" applyFill="1" applyBorder="1" applyAlignment="1">
      <alignment vertical="center" wrapText="1"/>
      <protection/>
    </xf>
    <xf numFmtId="10" fontId="0" fillId="0" borderId="12" xfId="52" applyNumberFormat="1" applyFont="1" applyFill="1" applyBorder="1" applyAlignment="1">
      <alignment vertical="center" wrapText="1"/>
      <protection/>
    </xf>
    <xf numFmtId="0" fontId="0" fillId="0" borderId="12" xfId="51" applyFont="1" applyBorder="1" applyAlignment="1">
      <alignment horizontal="left" vertical="top" wrapText="1"/>
      <protection/>
    </xf>
    <xf numFmtId="0" fontId="0" fillId="0" borderId="12" xfId="51" applyFont="1" applyBorder="1" applyAlignment="1">
      <alignment vertical="top" wrapText="1"/>
      <protection/>
    </xf>
    <xf numFmtId="0" fontId="0" fillId="40" borderId="12" xfId="51" applyFont="1" applyFill="1" applyBorder="1" applyAlignment="1">
      <alignment vertical="center" wrapText="1"/>
      <protection/>
    </xf>
    <xf numFmtId="0" fontId="0" fillId="40" borderId="12" xfId="51" applyFont="1" applyFill="1" applyBorder="1" applyAlignment="1">
      <alignment horizontal="left" vertical="center" wrapText="1"/>
      <protection/>
    </xf>
    <xf numFmtId="0" fontId="0" fillId="40" borderId="12" xfId="51" applyFont="1" applyFill="1" applyBorder="1" applyAlignment="1">
      <alignment horizontal="left" vertical="center" wrapText="1" indent="1"/>
      <protection/>
    </xf>
    <xf numFmtId="0" fontId="0" fillId="40" borderId="46" xfId="51" applyFont="1" applyFill="1" applyBorder="1" applyAlignment="1">
      <alignment vertical="center" wrapText="1"/>
      <protection/>
    </xf>
    <xf numFmtId="0" fontId="0" fillId="0" borderId="12" xfId="51" applyFont="1" applyBorder="1" applyAlignment="1">
      <alignment horizontal="left" vertical="top" wrapText="1" indent="1"/>
      <protection/>
    </xf>
    <xf numFmtId="0" fontId="0" fillId="0" borderId="12" xfId="51" applyFont="1" applyBorder="1" applyAlignment="1" quotePrefix="1">
      <alignment horizontal="left" vertical="top" wrapText="1" indent="2"/>
      <protection/>
    </xf>
    <xf numFmtId="0" fontId="0" fillId="40" borderId="12" xfId="51" applyFont="1" applyFill="1" applyBorder="1" applyAlignment="1">
      <alignment horizontal="left" vertical="top" wrapText="1"/>
      <protection/>
    </xf>
    <xf numFmtId="0" fontId="0" fillId="0" borderId="46" xfId="51" applyFont="1" applyBorder="1" applyAlignment="1">
      <alignment vertical="top" wrapText="1"/>
      <protection/>
    </xf>
    <xf numFmtId="0" fontId="0" fillId="40" borderId="12" xfId="51" applyFont="1" applyFill="1" applyBorder="1" applyAlignment="1">
      <alignment horizontal="left" vertical="top" wrapText="1" indent="1"/>
      <protection/>
    </xf>
    <xf numFmtId="0" fontId="0" fillId="40" borderId="12" xfId="51" applyFont="1" applyFill="1" applyBorder="1" applyAlignment="1">
      <alignment vertical="top" wrapText="1"/>
      <protection/>
    </xf>
    <xf numFmtId="0" fontId="0" fillId="0" borderId="12" xfId="0" applyFont="1" applyFill="1" applyBorder="1" applyAlignment="1">
      <alignment horizontal="left" vertical="top" wrapText="1"/>
    </xf>
    <xf numFmtId="0" fontId="0" fillId="0" borderId="12" xfId="54" applyFont="1" applyFill="1" applyBorder="1" applyAlignment="1" quotePrefix="1">
      <alignment horizontal="left" vertical="center"/>
      <protection/>
    </xf>
    <xf numFmtId="0" fontId="0" fillId="0" borderId="46" xfId="51" applyFont="1" applyFill="1" applyBorder="1" applyAlignment="1">
      <alignment wrapText="1"/>
      <protection/>
    </xf>
    <xf numFmtId="0" fontId="0" fillId="0" borderId="46" xfId="51" applyFont="1" applyFill="1" applyBorder="1" applyAlignment="1">
      <alignment horizontal="left" wrapText="1" indent="1"/>
      <protection/>
    </xf>
    <xf numFmtId="0" fontId="0" fillId="0" borderId="46" xfId="51" applyFont="1" applyFill="1" applyBorder="1" applyAlignment="1">
      <alignment horizontal="left" wrapText="1"/>
      <protection/>
    </xf>
    <xf numFmtId="0" fontId="0" fillId="0" borderId="12" xfId="51" applyFont="1" applyFill="1" applyBorder="1" applyAlignment="1">
      <alignment vertical="top" wrapText="1"/>
      <protection/>
    </xf>
    <xf numFmtId="0" fontId="0" fillId="0" borderId="12" xfId="51" applyFont="1" applyFill="1" applyBorder="1" applyAlignment="1">
      <alignment horizontal="left" vertical="top" wrapText="1" indent="1"/>
      <protection/>
    </xf>
    <xf numFmtId="0" fontId="0" fillId="0" borderId="12" xfId="51" applyFont="1" applyFill="1" applyBorder="1" applyAlignment="1">
      <alignment horizontal="left" wrapText="1"/>
      <protection/>
    </xf>
    <xf numFmtId="0" fontId="0" fillId="0" borderId="46" xfId="51" applyFont="1" applyFill="1" applyBorder="1" applyAlignment="1" quotePrefix="1">
      <alignment horizontal="left" wrapText="1"/>
      <protection/>
    </xf>
    <xf numFmtId="0" fontId="0" fillId="0" borderId="12" xfId="51" applyFont="1" applyFill="1" applyBorder="1" applyAlignment="1">
      <alignment wrapText="1"/>
      <protection/>
    </xf>
    <xf numFmtId="0" fontId="0" fillId="0" borderId="12" xfId="51" applyFont="1" applyFill="1" applyBorder="1" applyAlignment="1">
      <alignment horizontal="left" vertical="center" wrapText="1"/>
      <protection/>
    </xf>
    <xf numFmtId="0" fontId="0" fillId="0" borderId="12" xfId="51" applyFont="1" applyFill="1" applyBorder="1" applyAlignment="1">
      <alignment horizontal="left" vertical="center" wrapText="1" indent="1"/>
      <protection/>
    </xf>
    <xf numFmtId="0" fontId="0" fillId="0" borderId="12" xfId="0" applyFont="1" applyBorder="1" applyAlignment="1">
      <alignment vertical="center" wrapText="1"/>
    </xf>
    <xf numFmtId="0" fontId="0" fillId="0" borderId="0" xfId="0" applyFont="1" applyAlignment="1">
      <alignment vertical="center"/>
    </xf>
    <xf numFmtId="0" fontId="0" fillId="0" borderId="12" xfId="54" applyFont="1" applyFill="1" applyBorder="1" applyAlignment="1">
      <alignment horizontal="left" vertical="center" wrapText="1"/>
      <protection/>
    </xf>
    <xf numFmtId="0" fontId="0" fillId="0" borderId="47" xfId="54" applyFont="1" applyBorder="1" applyAlignment="1">
      <alignment horizontal="center" vertical="center" wrapText="1"/>
      <protection/>
    </xf>
    <xf numFmtId="0" fontId="6" fillId="0" borderId="0" xfId="52" applyFont="1" applyAlignment="1">
      <alignment horizontal="left" vertical="center" wrapText="1"/>
      <protection/>
    </xf>
    <xf numFmtId="0" fontId="0" fillId="0" borderId="48" xfId="54" applyFont="1" applyBorder="1" applyAlignment="1">
      <alignment horizontal="center" vertical="center"/>
      <protection/>
    </xf>
    <xf numFmtId="0" fontId="8" fillId="41" borderId="0" xfId="0" applyFont="1" applyFill="1" applyAlignment="1">
      <alignment vertical="center" wrapText="1"/>
    </xf>
    <xf numFmtId="0" fontId="9" fillId="0" borderId="12" xfId="54" applyFont="1" applyFill="1" applyBorder="1" applyAlignment="1">
      <alignment horizontal="right" vertical="center" wrapText="1"/>
      <protection/>
    </xf>
    <xf numFmtId="0" fontId="0" fillId="0" borderId="12" xfId="54" applyFont="1" applyFill="1" applyBorder="1" applyAlignment="1">
      <alignment horizontal="right" vertical="center" wrapText="1"/>
      <protection/>
    </xf>
    <xf numFmtId="0" fontId="9" fillId="0" borderId="15" xfId="54" applyFont="1" applyFill="1" applyBorder="1" applyAlignment="1">
      <alignment horizontal="right" vertical="center"/>
      <protection/>
    </xf>
    <xf numFmtId="0" fontId="0" fillId="0" borderId="0" xfId="0" applyFill="1" applyAlignment="1">
      <alignment/>
    </xf>
    <xf numFmtId="3" fontId="0" fillId="0" borderId="12" xfId="0" applyNumberFormat="1" applyFont="1" applyFill="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12" xfId="54" applyNumberFormat="1" applyFont="1" applyBorder="1" applyAlignment="1">
      <alignment horizontal="right" vertical="center" wrapText="1"/>
      <protection/>
    </xf>
    <xf numFmtId="3" fontId="0" fillId="0" borderId="12" xfId="54" applyNumberFormat="1" applyFont="1" applyFill="1" applyBorder="1" applyAlignment="1" quotePrefix="1">
      <alignment horizontal="right" vertical="center" wrapText="1"/>
      <protection/>
    </xf>
    <xf numFmtId="3" fontId="0" fillId="0" borderId="12" xfId="54" applyNumberFormat="1" applyFont="1" applyBorder="1" applyAlignment="1">
      <alignment horizontal="right" vertical="center" wrapText="1"/>
      <protection/>
    </xf>
    <xf numFmtId="3" fontId="0" fillId="0" borderId="12" xfId="54" applyNumberFormat="1" applyFont="1" applyBorder="1" applyAlignment="1" quotePrefix="1">
      <alignment horizontal="right" vertical="center" wrapText="1"/>
      <protection/>
    </xf>
    <xf numFmtId="3" fontId="0" fillId="0" borderId="12" xfId="0" applyNumberFormat="1" applyFont="1" applyBorder="1" applyAlignment="1">
      <alignment horizontal="right" vertical="center" wrapText="1"/>
    </xf>
    <xf numFmtId="3" fontId="6" fillId="0" borderId="12" xfId="54" applyNumberFormat="1" applyFont="1" applyBorder="1" applyAlignment="1">
      <alignment horizontal="right" vertical="center"/>
      <protection/>
    </xf>
    <xf numFmtId="3" fontId="0" fillId="0" borderId="12" xfId="54" applyNumberFormat="1" applyFont="1" applyBorder="1" applyAlignment="1">
      <alignment horizontal="right" vertical="center"/>
      <protection/>
    </xf>
    <xf numFmtId="3" fontId="0" fillId="0" borderId="12" xfId="54" applyNumberFormat="1" applyFont="1" applyFill="1" applyBorder="1" applyAlignment="1">
      <alignment horizontal="right" vertical="center"/>
      <protection/>
    </xf>
    <xf numFmtId="3" fontId="0" fillId="0" borderId="12" xfId="54" applyNumberFormat="1" applyFont="1" applyBorder="1" applyAlignment="1">
      <alignment horizontal="right" vertical="center" wrapText="1"/>
      <protection/>
    </xf>
    <xf numFmtId="3" fontId="6" fillId="0" borderId="12" xfId="0" applyNumberFormat="1" applyFont="1" applyFill="1"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12" xfId="0" applyNumberFormat="1" applyFont="1" applyFill="1" applyBorder="1" applyAlignment="1">
      <alignment horizontal="center" vertical="center" wrapText="1"/>
    </xf>
    <xf numFmtId="3" fontId="6" fillId="0" borderId="19"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3" fontId="0" fillId="0" borderId="18"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0" fillId="0" borderId="24" xfId="0" applyNumberFormat="1" applyFont="1" applyBorder="1" applyAlignment="1">
      <alignment horizontal="center" vertical="top" wrapText="1"/>
    </xf>
    <xf numFmtId="3" fontId="0" fillId="0" borderId="19" xfId="0" applyNumberFormat="1" applyFont="1" applyBorder="1" applyAlignment="1">
      <alignment horizontal="center" vertical="top" wrapText="1"/>
    </xf>
    <xf numFmtId="3" fontId="6" fillId="0" borderId="19" xfId="0" applyNumberFormat="1" applyFont="1" applyBorder="1" applyAlignment="1">
      <alignment horizontal="center" vertical="top" wrapText="1"/>
    </xf>
    <xf numFmtId="3" fontId="0" fillId="0" borderId="12" xfId="0" applyNumberFormat="1" applyFont="1" applyBorder="1" applyAlignment="1">
      <alignment horizontal="right" vertical="center" wrapText="1"/>
    </xf>
    <xf numFmtId="3" fontId="0" fillId="0" borderId="12" xfId="52" applyNumberFormat="1" applyFont="1" applyFill="1" applyBorder="1" applyAlignment="1">
      <alignment vertical="center" wrapText="1"/>
      <protection/>
    </xf>
    <xf numFmtId="0" fontId="6" fillId="0" borderId="12" xfId="0" applyFont="1" applyBorder="1" applyAlignment="1">
      <alignment horizontal="center" vertical="center" wrapText="1"/>
    </xf>
    <xf numFmtId="0" fontId="3" fillId="0" borderId="0" xfId="0" applyFont="1" applyBorder="1" applyAlignment="1">
      <alignment horizontal="left" wrapText="1"/>
    </xf>
    <xf numFmtId="0" fontId="6" fillId="0" borderId="12" xfId="0" applyFont="1" applyBorder="1" applyAlignment="1">
      <alignment horizontal="center" vertical="center"/>
    </xf>
    <xf numFmtId="0" fontId="6" fillId="0" borderId="12" xfId="0" applyFont="1" applyBorder="1" applyAlignment="1">
      <alignment horizontal="center"/>
    </xf>
    <xf numFmtId="0" fontId="6" fillId="33" borderId="12" xfId="0" applyFont="1" applyFill="1" applyBorder="1" applyAlignment="1">
      <alignment horizontal="left"/>
    </xf>
    <xf numFmtId="0" fontId="9" fillId="0" borderId="0" xfId="0" applyFont="1" applyAlignment="1">
      <alignment horizontal="left" wrapText="1"/>
    </xf>
    <xf numFmtId="0" fontId="0" fillId="0" borderId="0" xfId="0" applyFont="1" applyBorder="1" applyAlignment="1">
      <alignment horizontal="left" wrapText="1"/>
    </xf>
    <xf numFmtId="0" fontId="5" fillId="0" borderId="0" xfId="0" applyFont="1" applyBorder="1" applyAlignment="1">
      <alignment horizontal="left" vertical="center"/>
    </xf>
    <xf numFmtId="0" fontId="0" fillId="0" borderId="12" xfId="0" applyBorder="1" applyAlignment="1">
      <alignment horizontal="center"/>
    </xf>
    <xf numFmtId="4" fontId="0" fillId="0" borderId="12" xfId="0" applyNumberFormat="1" applyFont="1" applyBorder="1" applyAlignment="1">
      <alignment/>
    </xf>
    <xf numFmtId="0" fontId="0" fillId="0" borderId="12" xfId="0" applyFont="1" applyBorder="1" applyAlignment="1">
      <alignment/>
    </xf>
    <xf numFmtId="0" fontId="0" fillId="0" borderId="12" xfId="0" applyBorder="1" applyAlignment="1">
      <alignment/>
    </xf>
    <xf numFmtId="4" fontId="6" fillId="0" borderId="12" xfId="0" applyNumberFormat="1" applyFont="1" applyBorder="1" applyAlignment="1">
      <alignment/>
    </xf>
    <xf numFmtId="0" fontId="6" fillId="0" borderId="12" xfId="0" applyFont="1" applyBorder="1" applyAlignment="1">
      <alignment/>
    </xf>
    <xf numFmtId="4" fontId="0" fillId="0" borderId="12" xfId="0" applyNumberFormat="1" applyFont="1" applyBorder="1" applyAlignment="1">
      <alignment horizontal="right"/>
    </xf>
    <xf numFmtId="4" fontId="0" fillId="42" borderId="12" xfId="0" applyNumberFormat="1" applyFont="1" applyFill="1" applyBorder="1" applyAlignment="1">
      <alignment horizontal="right"/>
    </xf>
    <xf numFmtId="4" fontId="0" fillId="0" borderId="12" xfId="0" applyNumberFormat="1" applyFont="1" applyBorder="1" applyAlignment="1">
      <alignment wrapText="1"/>
    </xf>
    <xf numFmtId="0" fontId="0" fillId="0" borderId="12" xfId="0" applyFont="1" applyBorder="1" applyAlignment="1">
      <alignment wrapText="1"/>
    </xf>
    <xf numFmtId="0" fontId="6" fillId="0" borderId="12" xfId="0" applyFont="1" applyBorder="1" applyAlignment="1">
      <alignment wrapText="1"/>
    </xf>
    <xf numFmtId="0" fontId="0" fillId="0" borderId="49" xfId="0" applyFont="1" applyBorder="1" applyAlignment="1">
      <alignment horizontal="left" wrapText="1"/>
    </xf>
    <xf numFmtId="0" fontId="0" fillId="0" borderId="12" xfId="0" applyFont="1" applyBorder="1" applyAlignment="1">
      <alignment horizontal="right"/>
    </xf>
    <xf numFmtId="0" fontId="0" fillId="0" borderId="12" xfId="0" applyBorder="1" applyAlignment="1">
      <alignment horizontal="center" vertical="center"/>
    </xf>
    <xf numFmtId="0" fontId="0" fillId="0" borderId="12" xfId="0" applyNumberFormat="1" applyBorder="1" applyAlignment="1">
      <alignment wrapText="1"/>
    </xf>
    <xf numFmtId="0" fontId="6" fillId="0" borderId="12" xfId="0" applyNumberFormat="1" applyFont="1" applyBorder="1" applyAlignment="1">
      <alignment wrapText="1"/>
    </xf>
    <xf numFmtId="0" fontId="0" fillId="0" borderId="12" xfId="0" applyBorder="1" applyAlignment="1">
      <alignment wrapText="1"/>
    </xf>
    <xf numFmtId="4" fontId="0" fillId="0" borderId="12" xfId="0" applyNumberFormat="1" applyFont="1" applyBorder="1" applyAlignment="1">
      <alignment/>
    </xf>
    <xf numFmtId="1" fontId="6" fillId="0" borderId="12" xfId="0" applyNumberFormat="1" applyFont="1" applyBorder="1" applyAlignment="1">
      <alignment/>
    </xf>
    <xf numFmtId="0" fontId="0" fillId="0" borderId="0" xfId="0" applyFont="1" applyAlignment="1">
      <alignment wrapText="1"/>
    </xf>
    <xf numFmtId="0" fontId="0" fillId="0" borderId="0" xfId="0" applyFont="1" applyAlignment="1">
      <alignment horizontal="left" wrapText="1"/>
    </xf>
    <xf numFmtId="0" fontId="0" fillId="0" borderId="0" xfId="0" applyNumberFormat="1" applyFont="1" applyAlignment="1">
      <alignment horizontal="left" wrapText="1"/>
    </xf>
    <xf numFmtId="0" fontId="0" fillId="0" borderId="49" xfId="0" applyFont="1" applyBorder="1" applyAlignment="1">
      <alignment horizontal="left" wrapText="1"/>
    </xf>
    <xf numFmtId="0" fontId="0" fillId="0" borderId="12" xfId="0" applyFill="1" applyBorder="1" applyAlignment="1">
      <alignment vertical="top" wrapText="1"/>
    </xf>
    <xf numFmtId="10" fontId="0" fillId="0" borderId="15" xfId="54" applyNumberFormat="1" applyFont="1" applyBorder="1" applyAlignment="1">
      <alignment horizontal="right" vertical="center"/>
      <protection/>
    </xf>
    <xf numFmtId="10" fontId="0" fillId="0" borderId="15" xfId="54" applyNumberFormat="1" applyFont="1" applyBorder="1" applyAlignment="1">
      <alignment horizontal="right" vertical="center" wrapText="1"/>
      <protection/>
    </xf>
    <xf numFmtId="3" fontId="0" fillId="0" borderId="12" xfId="54" applyNumberFormat="1" applyFont="1" applyFill="1" applyBorder="1" applyAlignment="1">
      <alignment horizontal="right" vertical="center" wrapText="1"/>
      <protection/>
    </xf>
    <xf numFmtId="0" fontId="0" fillId="0" borderId="12" xfId="54" applyFont="1" applyBorder="1" applyAlignment="1">
      <alignment horizontal="left" vertical="center" wrapText="1"/>
      <protection/>
    </xf>
    <xf numFmtId="3" fontId="0" fillId="0" borderId="12" xfId="54" applyNumberFormat="1" applyFont="1" applyBorder="1" applyAlignment="1">
      <alignment horizontal="right" vertical="center"/>
      <protection/>
    </xf>
    <xf numFmtId="3" fontId="0" fillId="0" borderId="12" xfId="54" applyNumberFormat="1" applyFont="1" applyFill="1" applyBorder="1" applyAlignment="1">
      <alignment horizontal="right" vertical="center"/>
      <protection/>
    </xf>
    <xf numFmtId="0" fontId="0" fillId="0" borderId="12" xfId="54" applyFont="1" applyBorder="1" applyAlignment="1">
      <alignment horizontal="right" vertical="center"/>
      <protection/>
    </xf>
    <xf numFmtId="0" fontId="0" fillId="0" borderId="12" xfId="54" applyFont="1" applyFill="1" applyBorder="1" applyAlignment="1">
      <alignment horizontal="left" vertical="center" wrapText="1"/>
      <protection/>
    </xf>
    <xf numFmtId="0" fontId="9" fillId="0" borderId="12" xfId="54" applyFont="1" applyFill="1" applyBorder="1" applyAlignment="1">
      <alignment horizontal="right" vertical="center" wrapText="1"/>
      <protection/>
    </xf>
    <xf numFmtId="3" fontId="0" fillId="0" borderId="12" xfId="54" applyNumberFormat="1" applyFont="1" applyBorder="1" applyAlignment="1">
      <alignment horizontal="right" vertical="center" wrapText="1"/>
      <protection/>
    </xf>
    <xf numFmtId="3" fontId="0" fillId="0" borderId="12" xfId="0" applyNumberFormat="1" applyFont="1" applyBorder="1" applyAlignment="1">
      <alignment horizontal="center" vertical="center" wrapText="1"/>
    </xf>
    <xf numFmtId="4" fontId="0" fillId="0" borderId="12" xfId="0" applyNumberFormat="1" applyFont="1" applyBorder="1" applyAlignment="1">
      <alignment horizontal="right" wrapText="1"/>
    </xf>
    <xf numFmtId="0" fontId="0" fillId="0" borderId="0" xfId="0" applyBorder="1" applyAlignment="1">
      <alignment/>
    </xf>
    <xf numFmtId="4" fontId="0" fillId="0" borderId="12" xfId="0" applyNumberFormat="1" applyBorder="1" applyAlignment="1">
      <alignment horizontal="right"/>
    </xf>
    <xf numFmtId="4" fontId="6" fillId="0" borderId="12" xfId="0" applyNumberFormat="1" applyFont="1" applyBorder="1" applyAlignment="1">
      <alignment wrapText="1"/>
    </xf>
    <xf numFmtId="0" fontId="6" fillId="0" borderId="24" xfId="0" applyFont="1" applyBorder="1" applyAlignment="1">
      <alignment horizontal="center" vertical="top" wrapText="1"/>
    </xf>
    <xf numFmtId="3" fontId="0" fillId="0" borderId="18" xfId="0" applyNumberFormat="1" applyFont="1" applyBorder="1" applyAlignment="1">
      <alignment horizontal="center" vertical="center" wrapText="1"/>
    </xf>
    <xf numFmtId="3" fontId="6" fillId="0" borderId="19" xfId="0" applyNumberFormat="1" applyFont="1" applyFill="1" applyBorder="1" applyAlignment="1">
      <alignment horizontal="center" vertical="center" wrapText="1"/>
    </xf>
    <xf numFmtId="0" fontId="6" fillId="0" borderId="12" xfId="0" applyFont="1" applyFill="1" applyBorder="1" applyAlignment="1">
      <alignment/>
    </xf>
    <xf numFmtId="4" fontId="6" fillId="0" borderId="12" xfId="0" applyNumberFormat="1" applyFont="1" applyFill="1" applyBorder="1" applyAlignment="1">
      <alignment/>
    </xf>
    <xf numFmtId="0" fontId="0" fillId="0" borderId="12" xfId="0" applyFont="1" applyFill="1" applyBorder="1" applyAlignment="1">
      <alignment/>
    </xf>
    <xf numFmtId="4" fontId="0" fillId="0" borderId="12" xfId="0" applyNumberFormat="1" applyFont="1" applyFill="1" applyBorder="1" applyAlignment="1">
      <alignment/>
    </xf>
    <xf numFmtId="0" fontId="6" fillId="0" borderId="12" xfId="0" applyFont="1" applyFill="1" applyBorder="1" applyAlignment="1">
      <alignment horizontal="right"/>
    </xf>
    <xf numFmtId="0" fontId="0" fillId="0" borderId="12" xfId="0" applyFont="1" applyFill="1" applyBorder="1" applyAlignment="1">
      <alignment horizontal="right"/>
    </xf>
    <xf numFmtId="0" fontId="0" fillId="0" borderId="12" xfId="0" applyFont="1" applyFill="1" applyBorder="1" applyAlignment="1">
      <alignment horizontal="right" vertical="center"/>
    </xf>
    <xf numFmtId="4" fontId="0" fillId="0" borderId="12"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3" fontId="0" fillId="0" borderId="12" xfId="54" applyNumberFormat="1" applyFont="1" applyBorder="1" applyAlignment="1">
      <alignment horizontal="right" vertical="center"/>
      <protection/>
    </xf>
    <xf numFmtId="0" fontId="0" fillId="0" borderId="12" xfId="54" applyFont="1" applyFill="1" applyBorder="1" applyAlignment="1">
      <alignment horizontal="left" vertical="center" wrapText="1"/>
      <protection/>
    </xf>
    <xf numFmtId="0" fontId="9" fillId="0" borderId="12" xfId="54" applyFont="1" applyFill="1" applyBorder="1" applyAlignment="1">
      <alignment horizontal="right" vertical="center" wrapText="1"/>
      <protection/>
    </xf>
    <xf numFmtId="0" fontId="0" fillId="0" borderId="12" xfId="54" applyFont="1" applyFill="1" applyBorder="1" applyAlignment="1">
      <alignment horizontal="left" vertical="center" wrapText="1"/>
      <protection/>
    </xf>
    <xf numFmtId="3" fontId="0" fillId="0" borderId="12" xfId="54" applyNumberFormat="1" applyFont="1" applyFill="1" applyBorder="1" applyAlignment="1">
      <alignment horizontal="right" vertical="center" wrapText="1"/>
      <protection/>
    </xf>
    <xf numFmtId="10" fontId="0" fillId="0" borderId="15" xfId="54" applyNumberFormat="1" applyFont="1" applyFill="1" applyBorder="1" applyAlignment="1">
      <alignment horizontal="right" vertical="center" wrapText="1"/>
      <protection/>
    </xf>
    <xf numFmtId="3" fontId="0" fillId="0" borderId="12" xfId="54" applyNumberFormat="1" applyFont="1" applyFill="1" applyBorder="1" applyAlignment="1" quotePrefix="1">
      <alignment horizontal="right" vertical="center" wrapText="1"/>
      <protection/>
    </xf>
    <xf numFmtId="0" fontId="0" fillId="0" borderId="48" xfId="54" applyFont="1" applyFill="1" applyBorder="1" applyAlignment="1">
      <alignment horizontal="center" vertical="center"/>
      <protection/>
    </xf>
    <xf numFmtId="0" fontId="0" fillId="0" borderId="33" xfId="0" applyFont="1" applyFill="1" applyBorder="1" applyAlignment="1">
      <alignment/>
    </xf>
    <xf numFmtId="0" fontId="0" fillId="35" borderId="50" xfId="0" applyFont="1" applyFill="1" applyBorder="1" applyAlignment="1">
      <alignment/>
    </xf>
    <xf numFmtId="0" fontId="0" fillId="0" borderId="51" xfId="0" applyFont="1" applyBorder="1" applyAlignment="1">
      <alignment horizontal="center"/>
    </xf>
    <xf numFmtId="0" fontId="0" fillId="0" borderId="49" xfId="0" applyFont="1" applyBorder="1" applyAlignment="1">
      <alignment horizontal="center"/>
    </xf>
    <xf numFmtId="0" fontId="0" fillId="0" borderId="0" xfId="0" applyFont="1" applyBorder="1" applyAlignment="1">
      <alignment horizontal="center"/>
    </xf>
    <xf numFmtId="0" fontId="0" fillId="0" borderId="0" xfId="0" applyFont="1" applyAlignment="1">
      <alignment/>
    </xf>
    <xf numFmtId="0" fontId="3" fillId="0" borderId="0" xfId="53" applyFont="1" applyAlignment="1">
      <alignment vertical="center"/>
      <protection/>
    </xf>
    <xf numFmtId="0" fontId="0" fillId="0" borderId="0" xfId="53" applyFont="1">
      <alignment/>
      <protection/>
    </xf>
    <xf numFmtId="0" fontId="7" fillId="0" borderId="0" xfId="53" applyFont="1">
      <alignment/>
      <protection/>
    </xf>
    <xf numFmtId="0" fontId="5" fillId="0" borderId="0" xfId="53" applyFont="1" applyAlignment="1">
      <alignment vertical="center"/>
      <protection/>
    </xf>
    <xf numFmtId="0" fontId="5" fillId="0" borderId="0" xfId="53" applyFont="1" applyAlignment="1">
      <alignment horizontal="center" vertical="center"/>
      <protection/>
    </xf>
    <xf numFmtId="0" fontId="5" fillId="0" borderId="0" xfId="53" applyFont="1" applyBorder="1" applyAlignment="1">
      <alignment horizontal="center" vertical="center"/>
      <protection/>
    </xf>
    <xf numFmtId="0" fontId="0" fillId="0" borderId="12" xfId="0" applyBorder="1" applyAlignment="1">
      <alignment horizontal="left" vertical="center" wrapText="1"/>
    </xf>
    <xf numFmtId="0" fontId="6" fillId="0" borderId="12" xfId="0" applyFont="1" applyBorder="1" applyAlignment="1">
      <alignment horizontal="left" vertical="center" wrapText="1"/>
    </xf>
    <xf numFmtId="4" fontId="6" fillId="0" borderId="12" xfId="0" applyNumberFormat="1" applyFont="1" applyFill="1" applyBorder="1" applyAlignment="1">
      <alignment horizontal="right"/>
    </xf>
    <xf numFmtId="0" fontId="9" fillId="0" borderId="12" xfId="54" applyFont="1" applyFill="1" applyBorder="1" applyAlignment="1">
      <alignment horizontal="right" vertical="center" wrapText="1"/>
      <protection/>
    </xf>
    <xf numFmtId="0" fontId="0" fillId="0" borderId="12" xfId="54" applyFont="1" applyFill="1" applyBorder="1" applyAlignment="1">
      <alignment horizontal="left" vertical="center" wrapText="1"/>
      <protection/>
    </xf>
    <xf numFmtId="0" fontId="21" fillId="43" borderId="37" xfId="0" applyFont="1" applyFill="1" applyBorder="1" applyAlignment="1">
      <alignment horizontal="center" vertical="center" textRotation="255" wrapText="1"/>
    </xf>
    <xf numFmtId="0" fontId="5" fillId="0" borderId="0" xfId="0" applyFont="1" applyBorder="1" applyAlignment="1">
      <alignment horizontal="left" vertical="center"/>
    </xf>
    <xf numFmtId="3" fontId="0" fillId="0" borderId="18" xfId="0" applyNumberFormat="1" applyFont="1" applyFill="1" applyBorder="1" applyAlignment="1">
      <alignment horizontal="right" vertical="center" wrapText="1"/>
    </xf>
    <xf numFmtId="4" fontId="0" fillId="0" borderId="12" xfId="0" applyNumberFormat="1" applyFont="1" applyFill="1" applyBorder="1" applyAlignment="1">
      <alignment horizontal="right"/>
    </xf>
    <xf numFmtId="0" fontId="5" fillId="33" borderId="33" xfId="53" applyFont="1" applyFill="1" applyBorder="1" applyAlignment="1">
      <alignment horizontal="center" vertical="center" wrapText="1"/>
      <protection/>
    </xf>
    <xf numFmtId="0" fontId="5" fillId="33" borderId="33" xfId="53" applyFont="1" applyFill="1" applyBorder="1" applyAlignment="1">
      <alignment horizontal="center" vertical="center"/>
      <protection/>
    </xf>
    <xf numFmtId="0" fontId="9" fillId="0" borderId="33" xfId="53" applyFont="1" applyBorder="1" applyAlignment="1">
      <alignment horizontal="left" vertical="center" wrapText="1"/>
      <protection/>
    </xf>
    <xf numFmtId="0" fontId="0" fillId="0" borderId="33" xfId="53" applyFont="1" applyBorder="1">
      <alignment/>
      <protection/>
    </xf>
    <xf numFmtId="0" fontId="9" fillId="42" borderId="33" xfId="53" applyFont="1" applyFill="1" applyBorder="1" applyAlignment="1">
      <alignment vertical="center" wrapText="1"/>
      <protection/>
    </xf>
    <xf numFmtId="0" fontId="0" fillId="42" borderId="33" xfId="53" applyFont="1" applyFill="1" applyBorder="1">
      <alignment/>
      <protection/>
    </xf>
    <xf numFmtId="0" fontId="0" fillId="42" borderId="52" xfId="53" applyFont="1" applyFill="1" applyBorder="1">
      <alignment/>
      <protection/>
    </xf>
    <xf numFmtId="0" fontId="11" fillId="42" borderId="33" xfId="53" applyFont="1" applyFill="1" applyBorder="1" applyAlignment="1">
      <alignment horizontal="left" vertical="center" wrapText="1"/>
      <protection/>
    </xf>
    <xf numFmtId="0" fontId="9" fillId="42" borderId="33" xfId="53" applyFont="1" applyFill="1" applyBorder="1" applyAlignment="1">
      <alignment horizontal="left" vertical="center" wrapText="1"/>
      <protection/>
    </xf>
    <xf numFmtId="4" fontId="0" fillId="42" borderId="33" xfId="0" applyNumberFormat="1" applyFill="1" applyBorder="1" applyAlignment="1">
      <alignment horizontal="center"/>
    </xf>
    <xf numFmtId="4" fontId="0" fillId="42" borderId="33" xfId="53" applyNumberFormat="1" applyFont="1" applyFill="1" applyBorder="1" applyAlignment="1">
      <alignment horizontal="center" wrapText="1"/>
      <protection/>
    </xf>
    <xf numFmtId="0" fontId="6" fillId="42" borderId="33" xfId="0" applyFont="1" applyFill="1" applyBorder="1" applyAlignment="1">
      <alignment horizontal="center" vertical="center"/>
    </xf>
    <xf numFmtId="0" fontId="3" fillId="0" borderId="0" xfId="0" applyFont="1" applyBorder="1" applyAlignment="1">
      <alignment horizontal="left" vertical="center" wrapText="1"/>
    </xf>
    <xf numFmtId="0" fontId="0" fillId="0" borderId="0" xfId="0" applyFont="1" applyBorder="1" applyAlignment="1">
      <alignment horizontal="left" wrapText="1"/>
    </xf>
    <xf numFmtId="2" fontId="10" fillId="42" borderId="33" xfId="53" applyNumberFormat="1" applyFont="1" applyFill="1" applyBorder="1" applyAlignment="1">
      <alignment horizontal="left" vertical="center" wrapText="1"/>
      <protection/>
    </xf>
    <xf numFmtId="0" fontId="0" fillId="42" borderId="33" xfId="53" applyFont="1" applyFill="1" applyBorder="1" applyAlignment="1">
      <alignment horizontal="center"/>
      <protection/>
    </xf>
    <xf numFmtId="0" fontId="9" fillId="42" borderId="52" xfId="53" applyFont="1" applyFill="1" applyBorder="1" applyAlignment="1">
      <alignment horizontal="left" vertical="center" wrapText="1"/>
      <protection/>
    </xf>
    <xf numFmtId="0" fontId="0" fillId="42" borderId="33" xfId="53" applyFont="1" applyFill="1" applyBorder="1" applyAlignment="1">
      <alignment horizontal="center" vertical="center"/>
      <protection/>
    </xf>
    <xf numFmtId="4" fontId="0" fillId="42" borderId="33" xfId="53" applyNumberFormat="1" applyFont="1" applyFill="1" applyBorder="1" applyAlignment="1">
      <alignment horizontal="center"/>
      <protection/>
    </xf>
    <xf numFmtId="0" fontId="3" fillId="0" borderId="33" xfId="53" applyFont="1" applyBorder="1" applyAlignment="1">
      <alignment horizontal="center" vertical="center"/>
      <protection/>
    </xf>
    <xf numFmtId="0" fontId="0" fillId="0" borderId="12" xfId="54" applyFont="1" applyFill="1" applyBorder="1" applyAlignment="1">
      <alignment horizontal="right" vertical="center"/>
      <protection/>
    </xf>
    <xf numFmtId="0" fontId="0" fillId="0" borderId="0" xfId="54" applyFont="1" applyFill="1" applyBorder="1" applyAlignment="1">
      <alignment horizontal="right" vertical="center"/>
      <protection/>
    </xf>
    <xf numFmtId="0" fontId="5" fillId="0" borderId="12" xfId="54" applyFont="1" applyBorder="1" applyAlignment="1">
      <alignment horizontal="right" vertical="center" wrapText="1"/>
      <protection/>
    </xf>
    <xf numFmtId="0" fontId="9" fillId="0" borderId="46" xfId="54" applyFont="1" applyBorder="1" applyAlignment="1">
      <alignment horizontal="right" vertical="center" wrapText="1"/>
      <protection/>
    </xf>
    <xf numFmtId="0" fontId="9" fillId="0" borderId="13" xfId="54" applyFont="1" applyBorder="1" applyAlignment="1">
      <alignment horizontal="right" vertical="center" wrapText="1"/>
      <protection/>
    </xf>
    <xf numFmtId="0" fontId="0" fillId="0" borderId="12" xfId="54" applyFont="1" applyBorder="1" applyAlignment="1">
      <alignment vertical="center" wrapText="1"/>
      <protection/>
    </xf>
    <xf numFmtId="0" fontId="0" fillId="0" borderId="15" xfId="54" applyFont="1" applyBorder="1" applyAlignment="1">
      <alignment vertical="center" wrapText="1"/>
      <protection/>
    </xf>
    <xf numFmtId="0" fontId="0" fillId="0" borderId="46" xfId="0" applyFont="1" applyBorder="1" applyAlignment="1">
      <alignment horizontal="left" vertical="center" wrapText="1"/>
    </xf>
    <xf numFmtId="0" fontId="0" fillId="0" borderId="53" xfId="0" applyFont="1" applyBorder="1" applyAlignment="1">
      <alignment horizontal="left" vertical="center" wrapText="1"/>
    </xf>
    <xf numFmtId="0" fontId="0" fillId="0" borderId="13" xfId="0" applyFont="1" applyBorder="1" applyAlignment="1">
      <alignment horizontal="left" vertical="center" wrapText="1"/>
    </xf>
    <xf numFmtId="0" fontId="13" fillId="0" borderId="47" xfId="54" applyFont="1" applyBorder="1" applyAlignment="1">
      <alignment horizontal="center" vertical="center" wrapText="1"/>
      <protection/>
    </xf>
    <xf numFmtId="0" fontId="13" fillId="0" borderId="53" xfId="54" applyFont="1" applyBorder="1" applyAlignment="1">
      <alignment horizontal="center" vertical="center" wrapText="1"/>
      <protection/>
    </xf>
    <xf numFmtId="0" fontId="13" fillId="0" borderId="54" xfId="54" applyFont="1" applyBorder="1" applyAlignment="1">
      <alignment horizontal="center" vertical="center" wrapText="1"/>
      <protection/>
    </xf>
    <xf numFmtId="0" fontId="5" fillId="0" borderId="46" xfId="54" applyFont="1" applyBorder="1" applyAlignment="1">
      <alignment horizontal="right" vertical="center" wrapText="1"/>
      <protection/>
    </xf>
    <xf numFmtId="0" fontId="5" fillId="0" borderId="13" xfId="54" applyFont="1" applyBorder="1" applyAlignment="1">
      <alignment horizontal="right" vertical="center" wrapText="1"/>
      <protection/>
    </xf>
    <xf numFmtId="0" fontId="0" fillId="0" borderId="46" xfId="54" applyFont="1" applyBorder="1" applyAlignment="1">
      <alignment horizontal="right" vertical="center" wrapText="1"/>
      <protection/>
    </xf>
    <xf numFmtId="0" fontId="0" fillId="0" borderId="54" xfId="54" applyFont="1" applyBorder="1" applyAlignment="1">
      <alignment horizontal="right" vertical="center" wrapText="1"/>
      <protection/>
    </xf>
    <xf numFmtId="0" fontId="9" fillId="0" borderId="0" xfId="54" applyFont="1" applyBorder="1" applyAlignment="1">
      <alignment horizontal="left" vertical="center" wrapText="1"/>
      <protection/>
    </xf>
    <xf numFmtId="0" fontId="4" fillId="0" borderId="0" xfId="54" applyFont="1" applyBorder="1" applyAlignment="1">
      <alignment horizontal="left" vertical="center" wrapText="1"/>
      <protection/>
    </xf>
    <xf numFmtId="0" fontId="4" fillId="0" borderId="0" xfId="0" applyFont="1" applyAlignment="1">
      <alignment horizontal="left"/>
    </xf>
    <xf numFmtId="0" fontId="0" fillId="0" borderId="46" xfId="54" applyFont="1" applyBorder="1" applyAlignment="1">
      <alignment horizontal="center" vertical="center" wrapText="1"/>
      <protection/>
    </xf>
    <xf numFmtId="0" fontId="0" fillId="0" borderId="53"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27" xfId="54" applyFont="1" applyBorder="1" applyAlignment="1">
      <alignment horizontal="center" vertical="center"/>
      <protection/>
    </xf>
    <xf numFmtId="0" fontId="0" fillId="0" borderId="29" xfId="54" applyFont="1" applyBorder="1" applyAlignment="1">
      <alignment horizontal="center" vertical="center"/>
      <protection/>
    </xf>
    <xf numFmtId="0" fontId="0" fillId="0" borderId="18" xfId="54" applyFont="1" applyBorder="1" applyAlignment="1">
      <alignment horizontal="center" vertical="center"/>
      <protection/>
    </xf>
    <xf numFmtId="0" fontId="3" fillId="0" borderId="55"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55" xfId="54" applyFont="1" applyBorder="1" applyAlignment="1">
      <alignment horizontal="center" vertical="center"/>
      <protection/>
    </xf>
    <xf numFmtId="0" fontId="0" fillId="0" borderId="12" xfId="54" applyFont="1" applyFill="1" applyBorder="1" applyAlignment="1">
      <alignment horizontal="left" vertical="center" wrapText="1"/>
      <protection/>
    </xf>
    <xf numFmtId="9" fontId="0" fillId="0" borderId="46" xfId="54" applyNumberFormat="1" applyFont="1" applyBorder="1" applyAlignment="1">
      <alignment horizontal="right" vertical="center" wrapText="1"/>
      <protection/>
    </xf>
    <xf numFmtId="0" fontId="0" fillId="0" borderId="13" xfId="54" applyFont="1" applyBorder="1" applyAlignment="1">
      <alignment horizontal="right" vertical="center" wrapText="1"/>
      <protection/>
    </xf>
    <xf numFmtId="0" fontId="15" fillId="0" borderId="46" xfId="54" applyFont="1" applyFill="1" applyBorder="1" applyAlignment="1">
      <alignment horizontal="center" vertical="center" wrapText="1"/>
      <protection/>
    </xf>
    <xf numFmtId="0" fontId="15" fillId="0" borderId="13" xfId="54" applyFont="1" applyFill="1" applyBorder="1" applyAlignment="1">
      <alignment horizontal="center" vertical="center" wrapText="1"/>
      <protection/>
    </xf>
    <xf numFmtId="10" fontId="0" fillId="0" borderId="46" xfId="54" applyNumberFormat="1" applyFont="1" applyBorder="1" applyAlignment="1">
      <alignment horizontal="right" vertical="center" wrapText="1"/>
      <protection/>
    </xf>
    <xf numFmtId="0" fontId="9" fillId="0" borderId="46" xfId="54" applyFont="1" applyFill="1" applyBorder="1" applyAlignment="1">
      <alignment horizontal="center" vertical="center" wrapText="1"/>
      <protection/>
    </xf>
    <xf numFmtId="0" fontId="9" fillId="0" borderId="54" xfId="54" applyFont="1" applyFill="1" applyBorder="1" applyAlignment="1">
      <alignment horizontal="center" vertical="center" wrapText="1"/>
      <protection/>
    </xf>
    <xf numFmtId="0" fontId="0" fillId="0" borderId="12"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6" xfId="54" applyFont="1" applyBorder="1" applyAlignment="1">
      <alignment horizontal="center" vertical="center" wrapText="1"/>
      <protection/>
    </xf>
    <xf numFmtId="0" fontId="0" fillId="0" borderId="56" xfId="54" applyFont="1" applyBorder="1" applyAlignment="1">
      <alignment horizontal="center" vertical="center" wrapText="1"/>
      <protection/>
    </xf>
    <xf numFmtId="0" fontId="0" fillId="0" borderId="48" xfId="54" applyFont="1" applyBorder="1" applyAlignment="1">
      <alignment horizontal="center" vertical="center" wrapText="1"/>
      <protection/>
    </xf>
    <xf numFmtId="0" fontId="13" fillId="0" borderId="47"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0" fillId="40" borderId="27" xfId="51" applyFont="1" applyFill="1" applyBorder="1" applyAlignment="1">
      <alignment horizontal="left" vertical="center" wrapText="1" indent="1"/>
      <protection/>
    </xf>
    <xf numFmtId="0" fontId="0" fillId="40" borderId="18" xfId="51" applyFont="1" applyFill="1" applyBorder="1" applyAlignment="1">
      <alignment horizontal="left" vertical="center" wrapText="1" indent="1"/>
      <protection/>
    </xf>
    <xf numFmtId="0" fontId="5" fillId="0" borderId="46" xfId="54" applyFont="1" applyBorder="1" applyAlignment="1">
      <alignment horizontal="center" vertical="center" wrapText="1"/>
      <protection/>
    </xf>
    <xf numFmtId="0" fontId="5" fillId="0" borderId="53" xfId="54" applyFont="1" applyBorder="1" applyAlignment="1">
      <alignment horizontal="center" vertical="center" wrapText="1"/>
      <protection/>
    </xf>
    <xf numFmtId="0" fontId="5" fillId="0" borderId="54" xfId="54" applyFont="1" applyBorder="1" applyAlignment="1">
      <alignment horizontal="center" vertical="center" wrapText="1"/>
      <protection/>
    </xf>
    <xf numFmtId="0" fontId="15" fillId="0" borderId="46" xfId="54" applyFont="1" applyFill="1" applyBorder="1" applyAlignment="1">
      <alignment horizontal="right" vertical="center" wrapText="1"/>
      <protection/>
    </xf>
    <xf numFmtId="0" fontId="15" fillId="0" borderId="13" xfId="54" applyFont="1" applyFill="1" applyBorder="1" applyAlignment="1">
      <alignment horizontal="right" vertical="center" wrapText="1"/>
      <protection/>
    </xf>
    <xf numFmtId="0" fontId="9" fillId="0" borderId="46" xfId="54" applyFont="1" applyFill="1" applyBorder="1" applyAlignment="1">
      <alignment vertical="center" wrapText="1"/>
      <protection/>
    </xf>
    <xf numFmtId="0" fontId="9" fillId="0" borderId="54" xfId="54" applyFont="1" applyFill="1" applyBorder="1" applyAlignment="1">
      <alignment vertical="center" wrapText="1"/>
      <protection/>
    </xf>
    <xf numFmtId="0" fontId="11" fillId="0" borderId="0" xfId="54" applyFont="1" applyBorder="1" applyAlignment="1">
      <alignment horizontal="left" vertical="center" wrapText="1"/>
      <protection/>
    </xf>
    <xf numFmtId="0" fontId="6" fillId="0" borderId="57" xfId="54" applyFont="1" applyBorder="1" applyAlignment="1">
      <alignment horizontal="center" vertical="center" wrapText="1"/>
      <protection/>
    </xf>
    <xf numFmtId="0" fontId="6" fillId="0" borderId="14" xfId="54" applyFont="1" applyBorder="1" applyAlignment="1">
      <alignment horizontal="center" vertical="center" wrapText="1"/>
      <protection/>
    </xf>
    <xf numFmtId="0" fontId="3" fillId="0" borderId="58" xfId="54" applyFont="1" applyBorder="1" applyAlignment="1">
      <alignment horizontal="center" vertical="center" wrapText="1"/>
      <protection/>
    </xf>
    <xf numFmtId="0" fontId="3" fillId="0" borderId="15" xfId="54" applyFont="1" applyBorder="1" applyAlignment="1">
      <alignment horizontal="center" vertical="center" wrapText="1"/>
      <protection/>
    </xf>
    <xf numFmtId="0" fontId="3" fillId="0" borderId="12" xfId="54" applyFont="1" applyBorder="1" applyAlignment="1">
      <alignment horizontal="center" vertical="center"/>
      <protection/>
    </xf>
    <xf numFmtId="0" fontId="3" fillId="33" borderId="47"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15" fillId="0" borderId="12" xfId="54" applyFont="1" applyFill="1" applyBorder="1" applyAlignment="1">
      <alignment horizontal="right" vertical="center" wrapText="1"/>
      <protection/>
    </xf>
    <xf numFmtId="0" fontId="9" fillId="0" borderId="46" xfId="54" applyFont="1" applyFill="1" applyBorder="1" applyAlignment="1">
      <alignment horizontal="right" vertical="center" wrapText="1"/>
      <protection/>
    </xf>
    <xf numFmtId="0" fontId="9" fillId="0" borderId="13" xfId="54" applyFont="1" applyFill="1" applyBorder="1" applyAlignment="1">
      <alignment horizontal="right" vertical="center" wrapText="1"/>
      <protection/>
    </xf>
    <xf numFmtId="0" fontId="9" fillId="0" borderId="12" xfId="54" applyFont="1" applyFill="1" applyBorder="1" applyAlignment="1">
      <alignment horizontal="right" vertical="center" wrapText="1"/>
      <protection/>
    </xf>
    <xf numFmtId="0" fontId="9" fillId="0" borderId="15" xfId="54" applyFont="1" applyFill="1" applyBorder="1" applyAlignment="1">
      <alignment horizontal="right" vertical="center" wrapText="1"/>
      <protection/>
    </xf>
    <xf numFmtId="3" fontId="0" fillId="0" borderId="46" xfId="54" applyNumberFormat="1" applyFont="1" applyBorder="1" applyAlignment="1">
      <alignment horizontal="right" vertical="center" wrapText="1"/>
      <protection/>
    </xf>
    <xf numFmtId="3" fontId="0" fillId="0" borderId="13" xfId="0" applyNumberFormat="1" applyFont="1" applyBorder="1" applyAlignment="1">
      <alignment/>
    </xf>
    <xf numFmtId="0" fontId="0" fillId="0" borderId="56" xfId="54" applyFont="1" applyBorder="1" applyAlignment="1">
      <alignment horizontal="center" vertical="center" wrapText="1"/>
      <protection/>
    </xf>
    <xf numFmtId="0" fontId="0" fillId="0" borderId="48" xfId="54" applyFont="1" applyBorder="1" applyAlignment="1">
      <alignment horizontal="center" vertical="center" wrapText="1"/>
      <protection/>
    </xf>
    <xf numFmtId="10" fontId="0" fillId="0" borderId="46" xfId="54" applyNumberFormat="1" applyFont="1" applyBorder="1" applyAlignment="1">
      <alignment horizontal="right" vertical="center" wrapText="1"/>
      <protection/>
    </xf>
    <xf numFmtId="0" fontId="0" fillId="0" borderId="54" xfId="54" applyFont="1" applyBorder="1" applyAlignment="1">
      <alignment horizontal="right" vertical="center" wrapText="1"/>
      <protection/>
    </xf>
    <xf numFmtId="10" fontId="0" fillId="0" borderId="46" xfId="54" applyNumberFormat="1" applyFont="1" applyBorder="1" applyAlignment="1">
      <alignment horizontal="right" vertical="center" wrapText="1"/>
      <protection/>
    </xf>
    <xf numFmtId="0" fontId="0" fillId="0" borderId="14" xfId="54" applyFont="1" applyBorder="1" applyAlignment="1">
      <alignment horizontal="center" vertical="center" wrapText="1"/>
      <protection/>
    </xf>
    <xf numFmtId="0" fontId="0" fillId="0" borderId="14" xfId="54" applyFont="1" applyBorder="1" applyAlignment="1">
      <alignment horizontal="center" vertical="center" wrapText="1"/>
      <protection/>
    </xf>
    <xf numFmtId="9" fontId="0" fillId="0" borderId="46" xfId="54" applyNumberFormat="1" applyFont="1" applyFill="1" applyBorder="1" applyAlignment="1">
      <alignment horizontal="right" vertical="center" wrapText="1"/>
      <protection/>
    </xf>
    <xf numFmtId="0" fontId="0" fillId="0" borderId="13" xfId="54" applyFont="1" applyFill="1" applyBorder="1" applyAlignment="1">
      <alignment horizontal="right" vertical="center" wrapText="1"/>
      <protection/>
    </xf>
    <xf numFmtId="9" fontId="5" fillId="0" borderId="46" xfId="54" applyNumberFormat="1" applyFont="1" applyBorder="1" applyAlignment="1">
      <alignment horizontal="right" vertical="center" wrapText="1"/>
      <protection/>
    </xf>
    <xf numFmtId="10" fontId="0" fillId="0" borderId="46" xfId="54" applyNumberFormat="1" applyFont="1" applyFill="1" applyBorder="1" applyAlignment="1">
      <alignment horizontal="right" vertical="center" wrapText="1"/>
      <protection/>
    </xf>
    <xf numFmtId="0" fontId="0" fillId="0" borderId="54" xfId="54" applyFont="1" applyFill="1" applyBorder="1" applyAlignment="1">
      <alignment horizontal="right" vertical="center" wrapText="1"/>
      <protection/>
    </xf>
    <xf numFmtId="0" fontId="5" fillId="0" borderId="54" xfId="54" applyFont="1" applyBorder="1" applyAlignment="1">
      <alignment horizontal="right" vertical="center" wrapText="1"/>
      <protection/>
    </xf>
    <xf numFmtId="3" fontId="5" fillId="0" borderId="46" xfId="54" applyNumberFormat="1" applyFont="1" applyBorder="1" applyAlignment="1">
      <alignment horizontal="right" vertical="center" wrapText="1"/>
      <protection/>
    </xf>
    <xf numFmtId="3" fontId="5" fillId="0" borderId="13" xfId="54" applyNumberFormat="1" applyFont="1" applyBorder="1" applyAlignment="1">
      <alignment horizontal="right" vertical="center" wrapText="1"/>
      <protection/>
    </xf>
    <xf numFmtId="9" fontId="5" fillId="0" borderId="46" xfId="54" applyNumberFormat="1" applyFont="1" applyFill="1" applyBorder="1" applyAlignment="1">
      <alignment horizontal="right" vertical="center" wrapText="1"/>
      <protection/>
    </xf>
    <xf numFmtId="0" fontId="5" fillId="0" borderId="13" xfId="54" applyFont="1" applyFill="1" applyBorder="1" applyAlignment="1">
      <alignment horizontal="right" vertical="center" wrapText="1"/>
      <protection/>
    </xf>
    <xf numFmtId="10" fontId="5" fillId="0" borderId="46" xfId="54" applyNumberFormat="1" applyFont="1" applyFill="1" applyBorder="1" applyAlignment="1">
      <alignment vertical="center" wrapText="1"/>
      <protection/>
    </xf>
    <xf numFmtId="0" fontId="5" fillId="0" borderId="13" xfId="54" applyFont="1" applyFill="1" applyBorder="1" applyAlignment="1">
      <alignment vertical="center" wrapText="1"/>
      <protection/>
    </xf>
    <xf numFmtId="10" fontId="5" fillId="0" borderId="46" xfId="54" applyNumberFormat="1" applyFont="1" applyFill="1" applyBorder="1" applyAlignment="1">
      <alignment horizontal="right" vertical="center" wrapText="1"/>
      <protection/>
    </xf>
    <xf numFmtId="0" fontId="5" fillId="0" borderId="54" xfId="54" applyFont="1" applyFill="1" applyBorder="1" applyAlignment="1">
      <alignment horizontal="right" vertical="center" wrapText="1"/>
      <protection/>
    </xf>
    <xf numFmtId="0" fontId="0" fillId="0" borderId="12"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27"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0" fillId="0" borderId="46" xfId="54" applyFont="1" applyBorder="1" applyAlignment="1">
      <alignment horizontal="right" vertical="center" wrapText="1"/>
      <protection/>
    </xf>
    <xf numFmtId="0" fontId="0" fillId="0" borderId="13" xfId="54" applyFont="1" applyBorder="1" applyAlignment="1">
      <alignment horizontal="right" vertical="center" wrapText="1"/>
      <protection/>
    </xf>
    <xf numFmtId="0" fontId="14" fillId="0" borderId="47"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3" fillId="33" borderId="47" xfId="54" applyFont="1" applyFill="1" applyBorder="1" applyAlignment="1">
      <alignment horizontal="center" vertical="center" wrapText="1"/>
      <protection/>
    </xf>
    <xf numFmtId="0" fontId="3" fillId="33" borderId="53" xfId="54" applyFont="1" applyFill="1" applyBorder="1" applyAlignment="1">
      <alignment horizontal="center" vertical="center" wrapText="1"/>
      <protection/>
    </xf>
    <xf numFmtId="0" fontId="3" fillId="33" borderId="54" xfId="54" applyFont="1" applyFill="1" applyBorder="1" applyAlignment="1">
      <alignment horizontal="center" vertical="center" wrapText="1"/>
      <protection/>
    </xf>
    <xf numFmtId="0" fontId="0" fillId="0" borderId="46" xfId="54" applyFont="1" applyBorder="1" applyAlignment="1">
      <alignment horizontal="right" vertical="center" wrapText="1"/>
      <protection/>
    </xf>
    <xf numFmtId="0" fontId="0" fillId="0" borderId="13" xfId="54" applyFont="1" applyBorder="1" applyAlignment="1">
      <alignment horizontal="right" vertical="center" wrapText="1"/>
      <protection/>
    </xf>
    <xf numFmtId="0" fontId="0" fillId="0" borderId="14" xfId="54" applyFont="1" applyBorder="1" applyAlignment="1">
      <alignment horizontal="center" vertical="center" wrapText="1"/>
      <protection/>
    </xf>
    <xf numFmtId="0" fontId="0" fillId="0" borderId="54" xfId="54" applyFont="1" applyBorder="1" applyAlignment="1">
      <alignment horizontal="right" vertical="center" wrapText="1"/>
      <protection/>
    </xf>
    <xf numFmtId="0" fontId="0" fillId="0" borderId="46" xfId="54" applyFont="1" applyBorder="1" applyAlignment="1">
      <alignment horizontal="right" vertical="center" wrapText="1"/>
      <protection/>
    </xf>
    <xf numFmtId="0" fontId="0" fillId="0" borderId="13" xfId="54" applyFont="1" applyBorder="1" applyAlignment="1">
      <alignment horizontal="right" vertical="center" wrapText="1"/>
      <protection/>
    </xf>
    <xf numFmtId="0" fontId="0" fillId="0" borderId="54" xfId="54" applyFont="1" applyBorder="1" applyAlignment="1">
      <alignment horizontal="right" vertical="center" wrapText="1"/>
      <protection/>
    </xf>
    <xf numFmtId="0" fontId="9" fillId="0" borderId="54" xfId="54" applyFont="1" applyBorder="1" applyAlignment="1">
      <alignment horizontal="right" vertical="center" wrapText="1"/>
      <protection/>
    </xf>
    <xf numFmtId="0" fontId="5" fillId="33" borderId="59" xfId="54" applyFont="1" applyFill="1" applyBorder="1" applyAlignment="1">
      <alignment horizontal="center" vertical="center" wrapText="1"/>
      <protection/>
    </xf>
    <xf numFmtId="0" fontId="5" fillId="33" borderId="60" xfId="54" applyFont="1" applyFill="1" applyBorder="1" applyAlignment="1">
      <alignment horizontal="center" vertical="center" wrapText="1"/>
      <protection/>
    </xf>
    <xf numFmtId="0" fontId="5" fillId="33" borderId="61" xfId="54" applyFont="1" applyFill="1" applyBorder="1" applyAlignment="1">
      <alignment horizontal="center" vertical="center" wrapText="1"/>
      <protection/>
    </xf>
    <xf numFmtId="0" fontId="3" fillId="0" borderId="62" xfId="54" applyFont="1" applyBorder="1" applyAlignment="1">
      <alignment horizontal="center" vertical="center"/>
      <protection/>
    </xf>
    <xf numFmtId="0" fontId="3" fillId="0" borderId="18" xfId="54" applyFont="1" applyBorder="1" applyAlignment="1">
      <alignment horizontal="center" vertical="center"/>
      <protection/>
    </xf>
    <xf numFmtId="0" fontId="3" fillId="0" borderId="63" xfId="54" applyFont="1" applyBorder="1" applyAlignment="1">
      <alignment horizontal="center" vertical="center" wrapText="1"/>
      <protection/>
    </xf>
    <xf numFmtId="0" fontId="3" fillId="0" borderId="64" xfId="54" applyFont="1" applyBorder="1" applyAlignment="1">
      <alignment horizontal="center" vertical="center" wrapText="1"/>
      <protection/>
    </xf>
    <xf numFmtId="0" fontId="3" fillId="0" borderId="65" xfId="54" applyFont="1" applyBorder="1" applyAlignment="1">
      <alignment horizontal="center" vertical="center" wrapText="1"/>
      <protection/>
    </xf>
    <xf numFmtId="0" fontId="3" fillId="0" borderId="51" xfId="54" applyFont="1" applyBorder="1" applyAlignment="1">
      <alignment horizontal="center" vertical="center" wrapText="1"/>
      <protection/>
    </xf>
    <xf numFmtId="0" fontId="3" fillId="0" borderId="63" xfId="54" applyFont="1" applyFill="1" applyBorder="1" applyAlignment="1">
      <alignment horizontal="center" vertical="center" wrapText="1"/>
      <protection/>
    </xf>
    <xf numFmtId="0" fontId="3" fillId="0" borderId="42" xfId="54" applyFont="1" applyFill="1" applyBorder="1" applyAlignment="1">
      <alignment horizontal="center" vertical="center" wrapText="1"/>
      <protection/>
    </xf>
    <xf numFmtId="0" fontId="3" fillId="0" borderId="35" xfId="54" applyFont="1" applyFill="1" applyBorder="1" applyAlignment="1">
      <alignment horizontal="center" vertical="center" wrapText="1"/>
      <protection/>
    </xf>
    <xf numFmtId="0" fontId="3" fillId="0" borderId="46"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54" xfId="54" applyFont="1" applyBorder="1" applyAlignment="1">
      <alignment horizontal="center" vertical="center" wrapText="1"/>
      <protection/>
    </xf>
    <xf numFmtId="0" fontId="3" fillId="33" borderId="66" xfId="54" applyFont="1" applyFill="1" applyBorder="1" applyAlignment="1">
      <alignment horizontal="center"/>
      <protection/>
    </xf>
    <xf numFmtId="0" fontId="3" fillId="33" borderId="67" xfId="54" applyFont="1" applyFill="1" applyBorder="1" applyAlignment="1">
      <alignment horizontal="center"/>
      <protection/>
    </xf>
    <xf numFmtId="0" fontId="3" fillId="33" borderId="68" xfId="54" applyFont="1" applyFill="1" applyBorder="1" applyAlignment="1">
      <alignment horizontal="center"/>
      <protection/>
    </xf>
    <xf numFmtId="0" fontId="13" fillId="0" borderId="14" xfId="54" applyFont="1" applyBorder="1" applyAlignment="1">
      <alignment horizontal="center" vertical="center" wrapText="1"/>
      <protection/>
    </xf>
    <xf numFmtId="0" fontId="13" fillId="0" borderId="12" xfId="54" applyFont="1" applyBorder="1" applyAlignment="1">
      <alignment horizontal="center" vertical="center" wrapText="1"/>
      <protection/>
    </xf>
    <xf numFmtId="0" fontId="13" fillId="0" borderId="15" xfId="54" applyFont="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0" fillId="0" borderId="46" xfId="54" applyFont="1" applyFill="1" applyBorder="1" applyAlignment="1">
      <alignment horizontal="justify" vertical="center" wrapText="1"/>
      <protection/>
    </xf>
    <xf numFmtId="0" fontId="17" fillId="0" borderId="53" xfId="54" applyFont="1" applyFill="1" applyBorder="1" applyAlignment="1">
      <alignment horizontal="justify" vertical="center" wrapText="1"/>
      <protection/>
    </xf>
    <xf numFmtId="0" fontId="17" fillId="0" borderId="13" xfId="54" applyFont="1" applyFill="1" applyBorder="1" applyAlignment="1">
      <alignment horizontal="justify" vertical="center" wrapText="1"/>
      <protection/>
    </xf>
    <xf numFmtId="0" fontId="9" fillId="0" borderId="46" xfId="54" applyFont="1" applyBorder="1" applyAlignment="1">
      <alignment horizontal="center" vertical="center" wrapText="1"/>
      <protection/>
    </xf>
    <xf numFmtId="0" fontId="9" fillId="0" borderId="54" xfId="54" applyFont="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12"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2" xfId="54" applyFont="1" applyBorder="1" applyAlignment="1">
      <alignment horizontal="right" vertical="center" wrapText="1"/>
      <protection/>
    </xf>
    <xf numFmtId="0" fontId="3" fillId="0" borderId="0" xfId="54" applyFont="1" applyAlignment="1">
      <alignment horizontal="left" vertical="center" wrapText="1"/>
      <protection/>
    </xf>
    <xf numFmtId="0" fontId="5" fillId="0" borderId="0" xfId="54" applyFont="1" applyBorder="1" applyAlignment="1">
      <alignment horizontal="center" vertical="center"/>
      <protection/>
    </xf>
    <xf numFmtId="0" fontId="5" fillId="0" borderId="43" xfId="54" applyFont="1" applyBorder="1" applyAlignment="1">
      <alignment horizontal="center" vertical="center"/>
      <protection/>
    </xf>
    <xf numFmtId="0" fontId="5" fillId="0" borderId="0" xfId="54" applyFont="1" applyAlignment="1">
      <alignment horizontal="center" vertical="center"/>
      <protection/>
    </xf>
    <xf numFmtId="0" fontId="6" fillId="0" borderId="0" xfId="54" applyFont="1" applyFill="1" applyBorder="1" applyAlignment="1">
      <alignment horizontal="justify" vertical="center" wrapText="1"/>
      <protection/>
    </xf>
    <xf numFmtId="0" fontId="0" fillId="0" borderId="12" xfId="54" applyFont="1" applyBorder="1" applyAlignment="1">
      <alignment horizontal="center"/>
      <protection/>
    </xf>
    <xf numFmtId="0" fontId="0" fillId="0" borderId="12" xfId="54" applyFont="1" applyBorder="1" applyAlignment="1">
      <alignment horizontal="center"/>
      <protection/>
    </xf>
    <xf numFmtId="0" fontId="8" fillId="0" borderId="0" xfId="0" applyFont="1" applyAlignment="1">
      <alignment horizontal="justify" vertical="center" wrapText="1"/>
    </xf>
    <xf numFmtId="0" fontId="12" fillId="0" borderId="0" xfId="54" applyFont="1" applyBorder="1" applyAlignment="1">
      <alignment horizontal="left" vertical="top" wrapText="1"/>
      <protection/>
    </xf>
    <xf numFmtId="0" fontId="12" fillId="0" borderId="0" xfId="54" applyFont="1" applyBorder="1" applyAlignment="1">
      <alignment horizontal="left" vertical="top"/>
      <protection/>
    </xf>
    <xf numFmtId="0" fontId="12" fillId="0" borderId="0" xfId="54" applyFont="1" applyFill="1" applyBorder="1" applyAlignment="1">
      <alignment horizontal="left" vertical="center" wrapText="1"/>
      <protection/>
    </xf>
    <xf numFmtId="0" fontId="10" fillId="0" borderId="0" xfId="54" applyFont="1" applyFill="1" applyBorder="1" applyAlignment="1">
      <alignment horizontal="justify" vertical="center" wrapText="1"/>
      <protection/>
    </xf>
    <xf numFmtId="0" fontId="6" fillId="0" borderId="0" xfId="54" applyFont="1" applyFill="1" applyBorder="1" applyAlignment="1">
      <alignment horizontal="left" vertical="center" wrapText="1"/>
      <protection/>
    </xf>
    <xf numFmtId="0" fontId="0" fillId="0" borderId="16" xfId="54" applyFont="1" applyBorder="1" applyAlignment="1">
      <alignment horizontal="center" vertical="center"/>
      <protection/>
    </xf>
    <xf numFmtId="0" fontId="0" fillId="0" borderId="56" xfId="54" applyFont="1" applyBorder="1" applyAlignment="1">
      <alignment horizontal="center" vertical="center"/>
      <protection/>
    </xf>
    <xf numFmtId="0" fontId="0" fillId="0" borderId="48" xfId="54" applyFont="1" applyBorder="1" applyAlignment="1">
      <alignment horizontal="center" vertical="center"/>
      <protection/>
    </xf>
    <xf numFmtId="0" fontId="0" fillId="0" borderId="46" xfId="54" applyFont="1" applyFill="1" applyBorder="1" applyAlignment="1">
      <alignment horizontal="left" vertical="center" wrapText="1"/>
      <protection/>
    </xf>
    <xf numFmtId="0" fontId="0" fillId="0" borderId="53" xfId="54" applyFont="1" applyFill="1" applyBorder="1" applyAlignment="1">
      <alignment horizontal="left" vertical="center" wrapText="1"/>
      <protection/>
    </xf>
    <xf numFmtId="0" fontId="0" fillId="0" borderId="13" xfId="54" applyFont="1" applyFill="1" applyBorder="1" applyAlignment="1">
      <alignment horizontal="left" vertical="center" wrapText="1"/>
      <protection/>
    </xf>
    <xf numFmtId="0" fontId="0" fillId="0" borderId="16" xfId="54" applyFont="1" applyBorder="1" applyAlignment="1">
      <alignment horizontal="center" vertical="center"/>
      <protection/>
    </xf>
    <xf numFmtId="0" fontId="0" fillId="0" borderId="56" xfId="54" applyFont="1" applyBorder="1" applyAlignment="1">
      <alignment horizontal="center" vertical="center"/>
      <protection/>
    </xf>
    <xf numFmtId="0" fontId="0" fillId="0" borderId="48" xfId="54" applyFont="1" applyBorder="1" applyAlignment="1">
      <alignment horizontal="center" vertical="center"/>
      <protection/>
    </xf>
    <xf numFmtId="0" fontId="6" fillId="33" borderId="14"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0" fillId="0" borderId="14" xfId="54" applyFont="1" applyBorder="1" applyAlignment="1">
      <alignment horizontal="center" vertical="center" wrapText="1"/>
      <protection/>
    </xf>
    <xf numFmtId="0" fontId="6" fillId="33" borderId="47" xfId="54" applyFont="1" applyFill="1" applyBorder="1" applyAlignment="1">
      <alignment horizontal="center" vertical="center" wrapText="1"/>
      <protection/>
    </xf>
    <xf numFmtId="0" fontId="6" fillId="33" borderId="53" xfId="54" applyFont="1" applyFill="1" applyBorder="1" applyAlignment="1">
      <alignment horizontal="center" vertical="center" wrapText="1"/>
      <protection/>
    </xf>
    <xf numFmtId="0" fontId="6" fillId="33" borderId="54" xfId="54" applyFont="1" applyFill="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6" fillId="33" borderId="47" xfId="54" applyFont="1" applyFill="1" applyBorder="1" applyAlignment="1">
      <alignment horizontal="center" vertical="center"/>
      <protection/>
    </xf>
    <xf numFmtId="0" fontId="6" fillId="33" borderId="53" xfId="54" applyFont="1" applyFill="1" applyBorder="1" applyAlignment="1">
      <alignment horizontal="center" vertical="center"/>
      <protection/>
    </xf>
    <xf numFmtId="0" fontId="6" fillId="33" borderId="54" xfId="54" applyFont="1" applyFill="1" applyBorder="1" applyAlignment="1">
      <alignment horizontal="center" vertical="center"/>
      <protection/>
    </xf>
    <xf numFmtId="0" fontId="3" fillId="33" borderId="14" xfId="54" applyFont="1" applyFill="1" applyBorder="1" applyAlignment="1">
      <alignment horizontal="center" vertical="center" wrapText="1"/>
      <protection/>
    </xf>
    <xf numFmtId="0" fontId="3" fillId="33" borderId="12" xfId="54" applyFont="1" applyFill="1" applyBorder="1" applyAlignment="1">
      <alignment horizontal="center" vertical="center" wrapText="1"/>
      <protection/>
    </xf>
    <xf numFmtId="0" fontId="3" fillId="33" borderId="15" xfId="54" applyFont="1" applyFill="1" applyBorder="1" applyAlignment="1">
      <alignment horizontal="center" vertical="center" wrapText="1"/>
      <protection/>
    </xf>
    <xf numFmtId="0" fontId="5" fillId="0" borderId="46" xfId="54" applyFont="1" applyFill="1" applyBorder="1" applyAlignment="1">
      <alignment horizontal="right" vertical="center" wrapText="1"/>
      <protection/>
    </xf>
    <xf numFmtId="0" fontId="0" fillId="0" borderId="46" xfId="54" applyFont="1" applyFill="1" applyBorder="1" applyAlignment="1">
      <alignment horizontal="right" vertical="center" wrapText="1"/>
      <protection/>
    </xf>
    <xf numFmtId="0" fontId="0" fillId="0" borderId="13" xfId="54" applyFont="1" applyFill="1" applyBorder="1" applyAlignment="1">
      <alignment horizontal="right" vertical="center" wrapText="1"/>
      <protection/>
    </xf>
    <xf numFmtId="0" fontId="0" fillId="0" borderId="46" xfId="54" applyFont="1" applyBorder="1" applyAlignment="1">
      <alignment horizontal="center" vertical="center" wrapText="1"/>
      <protection/>
    </xf>
    <xf numFmtId="0" fontId="0" fillId="0" borderId="54" xfId="54" applyFont="1" applyBorder="1" applyAlignment="1">
      <alignment horizontal="center" vertical="center" wrapText="1"/>
      <protection/>
    </xf>
    <xf numFmtId="0" fontId="13" fillId="0" borderId="47" xfId="54" applyFont="1" applyFill="1" applyBorder="1" applyAlignment="1">
      <alignment horizontal="center" vertical="center" wrapText="1"/>
      <protection/>
    </xf>
    <xf numFmtId="0" fontId="13" fillId="0" borderId="53" xfId="54" applyFont="1" applyFill="1" applyBorder="1" applyAlignment="1">
      <alignment horizontal="center" vertical="center" wrapText="1"/>
      <protection/>
    </xf>
    <xf numFmtId="0" fontId="13" fillId="0" borderId="54" xfId="54" applyFont="1" applyFill="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14" xfId="54" applyFont="1" applyBorder="1" applyAlignment="1">
      <alignment horizontal="center" vertical="center"/>
      <protection/>
    </xf>
    <xf numFmtId="0" fontId="0" fillId="0" borderId="14" xfId="54" applyFont="1" applyBorder="1" applyAlignment="1">
      <alignment horizontal="center" vertical="center"/>
      <protection/>
    </xf>
    <xf numFmtId="0" fontId="0" fillId="0" borderId="56" xfId="0" applyBorder="1" applyAlignment="1">
      <alignment horizontal="center" vertical="center"/>
    </xf>
    <xf numFmtId="0" fontId="0" fillId="0" borderId="48" xfId="0" applyBorder="1" applyAlignment="1">
      <alignment horizontal="center" vertical="center"/>
    </xf>
    <xf numFmtId="0" fontId="3" fillId="0" borderId="69" xfId="54" applyFont="1" applyBorder="1" applyAlignment="1">
      <alignment horizontal="center"/>
      <protection/>
    </xf>
    <xf numFmtId="0" fontId="3" fillId="0" borderId="70" xfId="54" applyFont="1" applyBorder="1" applyAlignment="1">
      <alignment horizontal="center"/>
      <protection/>
    </xf>
    <xf numFmtId="0" fontId="0" fillId="0" borderId="65" xfId="0" applyBorder="1" applyAlignment="1">
      <alignment horizontal="center"/>
    </xf>
    <xf numFmtId="0" fontId="0" fillId="0" borderId="49" xfId="0" applyBorder="1" applyAlignment="1">
      <alignment horizontal="center"/>
    </xf>
    <xf numFmtId="0" fontId="8" fillId="0" borderId="70" xfId="0" applyFont="1" applyFill="1" applyBorder="1" applyAlignment="1">
      <alignment horizontal="justify" vertical="center" wrapText="1"/>
    </xf>
    <xf numFmtId="0" fontId="8" fillId="0" borderId="71" xfId="0" applyFont="1" applyFill="1" applyBorder="1" applyAlignment="1">
      <alignment horizontal="justify" vertical="center" wrapText="1"/>
    </xf>
    <xf numFmtId="0" fontId="0" fillId="0" borderId="49" xfId="0" applyFill="1" applyBorder="1" applyAlignment="1">
      <alignment horizontal="justify" vertical="center" wrapText="1"/>
    </xf>
    <xf numFmtId="0" fontId="0" fillId="0" borderId="51" xfId="0" applyFill="1" applyBorder="1" applyAlignment="1">
      <alignment horizontal="justify" vertical="center" wrapText="1"/>
    </xf>
    <xf numFmtId="0" fontId="0" fillId="0" borderId="0" xfId="54" applyFont="1" applyFill="1" applyBorder="1" applyAlignment="1">
      <alignment horizontal="justify" vertical="center" wrapText="1"/>
      <protection/>
    </xf>
    <xf numFmtId="0" fontId="4" fillId="0" borderId="0" xfId="54" applyFont="1" applyFill="1" applyBorder="1" applyAlignment="1">
      <alignment horizontal="left" vertical="center" wrapText="1"/>
      <protection/>
    </xf>
    <xf numFmtId="0" fontId="8" fillId="0" borderId="0" xfId="0" applyFont="1" applyFill="1" applyBorder="1" applyAlignment="1">
      <alignment horizontal="justify" vertical="center" wrapText="1"/>
    </xf>
    <xf numFmtId="0" fontId="3" fillId="0" borderId="0" xfId="0" applyFont="1" applyBorder="1" applyAlignment="1">
      <alignment horizontal="left" vertical="center" wrapText="1"/>
    </xf>
    <xf numFmtId="0" fontId="5" fillId="0" borderId="0" xfId="0" applyFont="1" applyBorder="1" applyAlignment="1">
      <alignment horizontal="center"/>
    </xf>
    <xf numFmtId="0" fontId="0" fillId="0" borderId="19" xfId="0" applyBorder="1" applyAlignment="1">
      <alignment horizontal="center"/>
    </xf>
    <xf numFmtId="0" fontId="0" fillId="0" borderId="19"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left" wrapText="1"/>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46" xfId="0" applyBorder="1" applyAlignment="1">
      <alignment horizontal="justify" vertical="center" wrapText="1"/>
    </xf>
    <xf numFmtId="0" fontId="0" fillId="0" borderId="53" xfId="0" applyFont="1" applyBorder="1" applyAlignment="1">
      <alignment horizontal="justify" vertical="center" wrapText="1"/>
    </xf>
    <xf numFmtId="0" fontId="0" fillId="0" borderId="13" xfId="0" applyFont="1" applyBorder="1" applyAlignment="1">
      <alignment horizontal="justify" vertical="center" wrapText="1"/>
    </xf>
    <xf numFmtId="0" fontId="6" fillId="0" borderId="0" xfId="0" applyFont="1" applyFill="1" applyBorder="1" applyAlignment="1">
      <alignment horizontal="center" vertical="center" wrapText="1"/>
    </xf>
    <xf numFmtId="49" fontId="6" fillId="0" borderId="57"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5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2" xfId="0" applyNumberFormat="1" applyBorder="1" applyAlignment="1">
      <alignment horizontal="center" vertical="center"/>
    </xf>
    <xf numFmtId="0" fontId="12" fillId="0" borderId="0" xfId="0" applyFont="1" applyBorder="1" applyAlignment="1">
      <alignment horizontal="left" vertical="top"/>
    </xf>
    <xf numFmtId="0" fontId="0" fillId="0" borderId="0" xfId="0" applyFont="1" applyBorder="1" applyAlignment="1">
      <alignment wrapText="1"/>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18" xfId="0" applyNumberForma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0" xfId="0" applyFont="1" applyBorder="1" applyAlignment="1">
      <alignment horizontal="left" wrapText="1"/>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justify" vertical="center" wrapText="1"/>
    </xf>
    <xf numFmtId="0" fontId="12" fillId="0" borderId="0" xfId="0" applyFont="1" applyBorder="1" applyAlignment="1">
      <alignment vertical="top"/>
    </xf>
    <xf numFmtId="0" fontId="6" fillId="0" borderId="73" xfId="0" applyFont="1" applyBorder="1" applyAlignment="1">
      <alignment horizontal="center" wrapText="1"/>
    </xf>
    <xf numFmtId="0" fontId="6" fillId="0" borderId="74" xfId="0" applyFont="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6" fillId="0" borderId="19"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3"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6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2" xfId="0" applyFont="1" applyFill="1" applyBorder="1" applyAlignment="1">
      <alignment horizontal="justify" vertical="center" wrapText="1"/>
    </xf>
    <xf numFmtId="0" fontId="0" fillId="0" borderId="77"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6" fillId="0" borderId="46" xfId="0" applyFont="1" applyBorder="1" applyAlignment="1">
      <alignment horizontal="center" vertical="center"/>
    </xf>
    <xf numFmtId="0" fontId="6" fillId="0" borderId="13" xfId="0" applyFont="1" applyBorder="1" applyAlignment="1">
      <alignment horizontal="center" vertical="center"/>
    </xf>
    <xf numFmtId="0" fontId="0" fillId="0" borderId="46" xfId="0" applyFont="1" applyBorder="1" applyAlignment="1">
      <alignment horizontal="justify" vertic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Border="1" applyAlignment="1">
      <alignment horizontal="center"/>
    </xf>
    <xf numFmtId="0" fontId="0" fillId="0" borderId="53" xfId="0" applyFont="1" applyBorder="1" applyAlignment="1">
      <alignment horizontal="center"/>
    </xf>
    <xf numFmtId="0" fontId="0" fillId="0" borderId="13" xfId="0" applyFont="1" applyBorder="1" applyAlignment="1">
      <alignment horizontal="center"/>
    </xf>
    <xf numFmtId="0" fontId="5" fillId="0" borderId="43" xfId="0" applyFont="1" applyBorder="1" applyAlignment="1">
      <alignment horizontal="center"/>
    </xf>
    <xf numFmtId="0" fontId="6" fillId="0" borderId="57" xfId="0" applyFont="1" applyBorder="1" applyAlignment="1">
      <alignment horizontal="center" vertical="center"/>
    </xf>
    <xf numFmtId="0" fontId="6" fillId="0" borderId="14" xfId="0" applyFont="1" applyBorder="1" applyAlignment="1">
      <alignment horizontal="center" vertical="center"/>
    </xf>
    <xf numFmtId="0" fontId="0" fillId="0" borderId="46" xfId="0" applyBorder="1" applyAlignment="1">
      <alignment horizontal="center"/>
    </xf>
    <xf numFmtId="0" fontId="6" fillId="0" borderId="55" xfId="0" applyFont="1" applyBorder="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6" fillId="0" borderId="5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xf>
    <xf numFmtId="0" fontId="0" fillId="0" borderId="0" xfId="0" applyFont="1" applyFill="1" applyBorder="1" applyAlignment="1">
      <alignment horizontal="justify" vertical="center"/>
    </xf>
    <xf numFmtId="0" fontId="5" fillId="0" borderId="72"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horizontal="center"/>
    </xf>
    <xf numFmtId="0" fontId="0" fillId="0" borderId="32" xfId="0" applyBorder="1" applyAlignment="1">
      <alignment horizontal="justify" vertical="center" wrapText="1"/>
    </xf>
    <xf numFmtId="0" fontId="0" fillId="0" borderId="28" xfId="0" applyFont="1" applyBorder="1" applyAlignment="1">
      <alignment horizontal="justify" vertical="center" wrapText="1"/>
    </xf>
    <xf numFmtId="0" fontId="12" fillId="0" borderId="0" xfId="0" applyFont="1" applyBorder="1" applyAlignment="1">
      <alignment horizontal="left" vertical="center" wrapText="1"/>
    </xf>
    <xf numFmtId="0" fontId="0" fillId="0" borderId="0" xfId="0" applyFont="1" applyAlignment="1">
      <alignment horizontal="justify" vertical="center" wrapText="1"/>
    </xf>
    <xf numFmtId="0" fontId="12" fillId="0" borderId="0" xfId="0" applyFont="1" applyBorder="1" applyAlignment="1">
      <alignment horizontal="left" vertical="center"/>
    </xf>
    <xf numFmtId="0" fontId="6" fillId="0" borderId="74"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0" xfId="0" applyFont="1" applyBorder="1" applyAlignment="1">
      <alignment vertical="center" wrapText="1"/>
    </xf>
    <xf numFmtId="0" fontId="10" fillId="0" borderId="0" xfId="0" applyFont="1" applyFill="1" applyBorder="1" applyAlignment="1">
      <alignment horizontal="justify" vertical="center"/>
    </xf>
    <xf numFmtId="0" fontId="8" fillId="0" borderId="0" xfId="0" applyFont="1" applyFill="1" applyBorder="1" applyAlignment="1">
      <alignment horizontal="left" vertical="center" wrapText="1"/>
    </xf>
    <xf numFmtId="0" fontId="3" fillId="0" borderId="0" xfId="0" applyNumberFormat="1" applyFont="1" applyAlignment="1">
      <alignment horizontal="left" vertical="center" wrapText="1"/>
    </xf>
    <xf numFmtId="0" fontId="0" fillId="0" borderId="12" xfId="0" applyBorder="1" applyAlignment="1">
      <alignment horizontal="center"/>
    </xf>
    <xf numFmtId="0" fontId="0" fillId="0" borderId="12" xfId="0" applyFont="1" applyBorder="1" applyAlignment="1">
      <alignment horizontal="center"/>
    </xf>
    <xf numFmtId="0" fontId="9" fillId="0" borderId="0" xfId="0" applyNumberFormat="1" applyFont="1" applyAlignment="1">
      <alignment horizontal="justify" vertical="justify" wrapText="1"/>
    </xf>
    <xf numFmtId="0" fontId="12" fillId="0" borderId="0" xfId="0" applyNumberFormat="1" applyFont="1" applyAlignment="1">
      <alignment horizontal="justify" vertical="justify" wrapText="1"/>
    </xf>
    <xf numFmtId="0" fontId="6" fillId="0" borderId="0" xfId="0" applyNumberFormat="1" applyFont="1" applyAlignment="1">
      <alignment horizontal="left" vertical="justify" wrapText="1"/>
    </xf>
    <xf numFmtId="0" fontId="9" fillId="0" borderId="0" xfId="0" applyNumberFormat="1" applyFont="1" applyAlignment="1">
      <alignment horizontal="left" vertical="justify" wrapText="1"/>
    </xf>
    <xf numFmtId="0" fontId="9"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center" wrapText="1"/>
    </xf>
    <xf numFmtId="2" fontId="0" fillId="0" borderId="46" xfId="0" applyNumberFormat="1" applyBorder="1" applyAlignment="1">
      <alignment horizontal="justify" vertical="center" wrapText="1"/>
    </xf>
    <xf numFmtId="2" fontId="0" fillId="0" borderId="53" xfId="0" applyNumberFormat="1" applyFont="1" applyBorder="1" applyAlignment="1">
      <alignment horizontal="justify" vertical="center" wrapText="1"/>
    </xf>
    <xf numFmtId="2" fontId="0" fillId="0" borderId="13" xfId="0" applyNumberFormat="1" applyFont="1" applyBorder="1" applyAlignment="1">
      <alignment horizontal="justify" vertical="center" wrapText="1"/>
    </xf>
    <xf numFmtId="0" fontId="0" fillId="0" borderId="0" xfId="0" applyFont="1" applyBorder="1" applyAlignment="1">
      <alignment horizontal="left"/>
    </xf>
    <xf numFmtId="0" fontId="0" fillId="0" borderId="70" xfId="0" applyFont="1" applyBorder="1" applyAlignment="1">
      <alignment horizontal="left"/>
    </xf>
    <xf numFmtId="0" fontId="0" fillId="0" borderId="0" xfId="0" applyFont="1" applyBorder="1" applyAlignment="1">
      <alignment wrapText="1"/>
    </xf>
    <xf numFmtId="0" fontId="6" fillId="33" borderId="12" xfId="0" applyFont="1" applyFill="1" applyBorder="1" applyAlignment="1">
      <alignment horizontal="left" wrapText="1"/>
    </xf>
    <xf numFmtId="0" fontId="6" fillId="33" borderId="12" xfId="0" applyFont="1" applyFill="1" applyBorder="1" applyAlignment="1">
      <alignment horizontal="left"/>
    </xf>
    <xf numFmtId="0" fontId="0" fillId="0" borderId="46" xfId="0" applyFill="1" applyBorder="1" applyAlignment="1">
      <alignment horizontal="justify" vertical="center" wrapText="1"/>
    </xf>
    <xf numFmtId="0" fontId="57" fillId="0" borderId="53" xfId="0" applyFont="1" applyFill="1" applyBorder="1" applyAlignment="1">
      <alignment horizontal="justify" vertical="center" wrapText="1"/>
    </xf>
    <xf numFmtId="0" fontId="57" fillId="0" borderId="13" xfId="0" applyFont="1" applyFill="1" applyBorder="1" applyAlignment="1">
      <alignment horizontal="justify" vertical="center" wrapText="1"/>
    </xf>
    <xf numFmtId="0" fontId="6" fillId="37" borderId="34" xfId="0" applyFont="1" applyFill="1" applyBorder="1" applyAlignment="1">
      <alignment horizontal="center" vertical="center" textRotation="255" wrapText="1" readingOrder="2"/>
    </xf>
    <xf numFmtId="0" fontId="6" fillId="37" borderId="78" xfId="0" applyFont="1" applyFill="1" applyBorder="1" applyAlignment="1">
      <alignment horizontal="center" vertical="center" textRotation="255" wrapText="1" readingOrder="2"/>
    </xf>
    <xf numFmtId="0" fontId="6" fillId="33" borderId="37" xfId="0" applyFont="1" applyFill="1" applyBorder="1" applyAlignment="1">
      <alignment horizontal="center" textRotation="90" wrapText="1" readingOrder="1"/>
    </xf>
    <xf numFmtId="0" fontId="6" fillId="33" borderId="44" xfId="0" applyFont="1" applyFill="1" applyBorder="1" applyAlignment="1">
      <alignment horizontal="center" textRotation="90" wrapText="1" readingOrder="1"/>
    </xf>
    <xf numFmtId="0" fontId="6" fillId="33" borderId="40" xfId="0" applyFont="1" applyFill="1" applyBorder="1" applyAlignment="1">
      <alignment horizontal="center" textRotation="90" wrapText="1" readingOrder="1"/>
    </xf>
    <xf numFmtId="0" fontId="6" fillId="33" borderId="37" xfId="0" applyFont="1" applyFill="1" applyBorder="1" applyAlignment="1">
      <alignment horizontal="center" vertical="center" textRotation="90" wrapText="1" readingOrder="2"/>
    </xf>
    <xf numFmtId="0" fontId="6" fillId="33" borderId="44" xfId="0" applyFont="1" applyFill="1" applyBorder="1" applyAlignment="1">
      <alignment horizontal="center" vertical="center" textRotation="90" wrapText="1" readingOrder="2"/>
    </xf>
    <xf numFmtId="0" fontId="6" fillId="33" borderId="40" xfId="0" applyFont="1" applyFill="1" applyBorder="1" applyAlignment="1">
      <alignment horizontal="center" vertical="center" textRotation="90" wrapText="1" readingOrder="2"/>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6" fillId="0" borderId="12" xfId="0" applyFont="1" applyFill="1" applyBorder="1" applyAlignment="1">
      <alignment horizontal="center" vertical="top"/>
    </xf>
    <xf numFmtId="0" fontId="5" fillId="0" borderId="0" xfId="0" applyFont="1" applyBorder="1" applyAlignment="1">
      <alignment horizontal="left" vertical="center"/>
    </xf>
    <xf numFmtId="0" fontId="0" fillId="0" borderId="12" xfId="0" applyFont="1" applyBorder="1" applyAlignment="1">
      <alignment horizontal="center"/>
    </xf>
    <xf numFmtId="0" fontId="0" fillId="0" borderId="12" xfId="0" applyBorder="1" applyAlignment="1">
      <alignment horizontal="justify" vertical="top" wrapText="1"/>
    </xf>
    <xf numFmtId="0" fontId="0" fillId="0" borderId="46" xfId="0" applyBorder="1" applyAlignment="1">
      <alignment horizontal="justify" vertical="top" wrapText="1"/>
    </xf>
    <xf numFmtId="0" fontId="0" fillId="0" borderId="13" xfId="0" applyBorder="1" applyAlignment="1">
      <alignment horizontal="justify" vertical="top" wrapText="1"/>
    </xf>
    <xf numFmtId="0" fontId="6" fillId="44" borderId="34" xfId="0" applyFont="1" applyFill="1" applyBorder="1" applyAlignment="1">
      <alignment horizontal="center" vertical="center" textRotation="255" wrapText="1" readingOrder="2"/>
    </xf>
    <xf numFmtId="0" fontId="0" fillId="0" borderId="35" xfId="0" applyBorder="1" applyAlignment="1">
      <alignment/>
    </xf>
    <xf numFmtId="0" fontId="0" fillId="0" borderId="78" xfId="0" applyBorder="1" applyAlignment="1">
      <alignment/>
    </xf>
    <xf numFmtId="0" fontId="0" fillId="0" borderId="79" xfId="0" applyBorder="1" applyAlignment="1">
      <alignment/>
    </xf>
    <xf numFmtId="0" fontId="0" fillId="0" borderId="38" xfId="0" applyBorder="1" applyAlignment="1">
      <alignment/>
    </xf>
    <xf numFmtId="0" fontId="0" fillId="0" borderId="39" xfId="0" applyBorder="1" applyAlignment="1">
      <alignment/>
    </xf>
    <xf numFmtId="0" fontId="6" fillId="35" borderId="38" xfId="0" applyFont="1" applyFill="1" applyBorder="1" applyAlignment="1">
      <alignment horizontal="center"/>
    </xf>
    <xf numFmtId="0" fontId="6" fillId="35" borderId="39" xfId="0" applyFont="1" applyFill="1" applyBorder="1" applyAlignment="1">
      <alignment horizontal="center"/>
    </xf>
    <xf numFmtId="0" fontId="6" fillId="36" borderId="38" xfId="0" applyFont="1" applyFill="1" applyBorder="1" applyAlignment="1">
      <alignment horizontal="center"/>
    </xf>
    <xf numFmtId="0" fontId="6" fillId="36" borderId="39" xfId="0" applyFont="1" applyFill="1" applyBorder="1" applyAlignment="1">
      <alignment horizontal="center"/>
    </xf>
    <xf numFmtId="0" fontId="6" fillId="39" borderId="37" xfId="0" applyFont="1" applyFill="1" applyBorder="1" applyAlignment="1">
      <alignment horizontal="center" vertical="center" textRotation="255" wrapText="1" readingOrder="2"/>
    </xf>
    <xf numFmtId="0" fontId="6" fillId="39" borderId="44" xfId="0" applyFont="1" applyFill="1" applyBorder="1" applyAlignment="1">
      <alignment horizontal="center" vertical="center" textRotation="255" wrapText="1" readingOrder="2"/>
    </xf>
    <xf numFmtId="0" fontId="6" fillId="39" borderId="40" xfId="0" applyFont="1" applyFill="1" applyBorder="1" applyAlignment="1">
      <alignment horizontal="center" vertical="center" textRotation="255" wrapText="1" readingOrder="2"/>
    </xf>
    <xf numFmtId="0" fontId="21" fillId="43" borderId="37" xfId="0" applyFont="1" applyFill="1" applyBorder="1" applyAlignment="1">
      <alignment horizontal="center" vertical="center" textRotation="255" wrapText="1"/>
    </xf>
    <xf numFmtId="0" fontId="21" fillId="43" borderId="40" xfId="0" applyFont="1" applyFill="1" applyBorder="1" applyAlignment="1">
      <alignment horizontal="center" vertical="center" textRotation="255" wrapText="1"/>
    </xf>
    <xf numFmtId="0" fontId="6" fillId="0" borderId="0" xfId="0" applyFont="1" applyAlignment="1">
      <alignment horizontal="left" wrapText="1"/>
    </xf>
    <xf numFmtId="0" fontId="0" fillId="0" borderId="0" xfId="0" applyFont="1" applyBorder="1" applyAlignment="1">
      <alignment wrapText="1"/>
    </xf>
    <xf numFmtId="0" fontId="0" fillId="0" borderId="0" xfId="0" applyFont="1" applyBorder="1" applyAlignment="1">
      <alignment horizontal="left" wrapText="1"/>
    </xf>
    <xf numFmtId="0" fontId="6" fillId="0" borderId="0" xfId="0" applyFont="1" applyAlignment="1">
      <alignment horizontal="justify" vertical="center" wrapText="1"/>
    </xf>
    <xf numFmtId="0" fontId="0" fillId="0" borderId="0" xfId="0" applyAlignment="1">
      <alignment horizontal="justify" vertical="center"/>
    </xf>
    <xf numFmtId="0" fontId="11" fillId="0" borderId="69" xfId="0" applyFont="1" applyBorder="1" applyAlignment="1">
      <alignment horizontal="justify" vertical="top" wrapText="1"/>
    </xf>
    <xf numFmtId="0" fontId="11" fillId="0" borderId="70" xfId="0" applyFont="1" applyBorder="1" applyAlignment="1">
      <alignment horizontal="justify" vertical="top" wrapText="1"/>
    </xf>
    <xf numFmtId="0" fontId="11" fillId="0" borderId="71" xfId="0" applyFont="1" applyBorder="1" applyAlignment="1">
      <alignment horizontal="justify" vertical="top" wrapText="1"/>
    </xf>
    <xf numFmtId="0" fontId="0" fillId="0" borderId="65" xfId="0" applyBorder="1" applyAlignment="1">
      <alignment horizontal="justify" vertical="top" wrapText="1"/>
    </xf>
    <xf numFmtId="0" fontId="0" fillId="0" borderId="49" xfId="0" applyBorder="1" applyAlignment="1">
      <alignment horizontal="justify" vertical="top" wrapText="1"/>
    </xf>
    <xf numFmtId="0" fontId="0" fillId="0" borderId="51" xfId="0" applyBorder="1" applyAlignment="1">
      <alignment horizontal="justify" vertical="top"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wrapText="1"/>
    </xf>
    <xf numFmtId="0" fontId="3" fillId="0" borderId="4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45" xfId="0" applyBorder="1" applyAlignment="1">
      <alignment horizontal="justify" vertical="top" wrapText="1"/>
    </xf>
    <xf numFmtId="0" fontId="0" fillId="0" borderId="0" xfId="0" applyBorder="1" applyAlignment="1">
      <alignment horizontal="justify" vertical="top" wrapText="1"/>
    </xf>
    <xf numFmtId="0" fontId="0" fillId="0" borderId="43" xfId="0" applyBorder="1" applyAlignment="1">
      <alignment horizontal="justify" vertical="top"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xf>
    <xf numFmtId="165" fontId="0" fillId="42" borderId="33" xfId="53" applyNumberFormat="1" applyFont="1" applyFill="1" applyBorder="1" applyAlignment="1">
      <alignment horizontal="center"/>
      <protection/>
    </xf>
    <xf numFmtId="165" fontId="0" fillId="42" borderId="33" xfId="53" applyNumberFormat="1" applyFont="1" applyFill="1" applyBorder="1" applyAlignment="1">
      <alignment/>
      <protection/>
    </xf>
    <xf numFmtId="2" fontId="10" fillId="42" borderId="33" xfId="53" applyNumberFormat="1" applyFont="1" applyFill="1" applyBorder="1" applyAlignment="1">
      <alignment horizontal="left" vertical="center" wrapText="1"/>
      <protection/>
    </xf>
    <xf numFmtId="0" fontId="0" fillId="42" borderId="33" xfId="53" applyFont="1" applyFill="1" applyBorder="1" applyAlignment="1">
      <alignment horizontal="center"/>
      <protection/>
    </xf>
    <xf numFmtId="0" fontId="9" fillId="42" borderId="52" xfId="53" applyFont="1" applyFill="1" applyBorder="1" applyAlignment="1">
      <alignment horizontal="left" vertical="center" wrapText="1"/>
      <protection/>
    </xf>
    <xf numFmtId="0" fontId="0" fillId="42" borderId="52" xfId="53" applyFont="1" applyFill="1" applyBorder="1" applyAlignment="1">
      <alignment horizontal="center"/>
      <protection/>
    </xf>
    <xf numFmtId="2" fontId="10" fillId="0" borderId="33" xfId="53" applyNumberFormat="1" applyFont="1" applyBorder="1" applyAlignment="1">
      <alignment horizontal="left" vertical="center" wrapText="1"/>
      <protection/>
    </xf>
    <xf numFmtId="2" fontId="6" fillId="42" borderId="33" xfId="53" applyNumberFormat="1" applyFont="1" applyFill="1" applyBorder="1" applyAlignment="1">
      <alignment horizontal="left" vertical="center" wrapText="1"/>
      <protection/>
    </xf>
    <xf numFmtId="2" fontId="0" fillId="42" borderId="33" xfId="53" applyNumberFormat="1" applyFont="1" applyFill="1" applyBorder="1" applyAlignment="1">
      <alignment horizontal="left" vertical="center" wrapText="1"/>
      <protection/>
    </xf>
    <xf numFmtId="0" fontId="0" fillId="42" borderId="33" xfId="53" applyFont="1" applyFill="1" applyBorder="1" applyAlignment="1">
      <alignment horizontal="center" vertical="center"/>
      <protection/>
    </xf>
    <xf numFmtId="164" fontId="0" fillId="42" borderId="33" xfId="53" applyNumberFormat="1" applyFont="1" applyFill="1" applyBorder="1" applyAlignment="1">
      <alignment horizontal="center"/>
      <protection/>
    </xf>
    <xf numFmtId="164" fontId="0" fillId="42" borderId="33" xfId="53" applyNumberFormat="1" applyFont="1" applyFill="1" applyBorder="1" applyAlignment="1">
      <alignment/>
      <protection/>
    </xf>
    <xf numFmtId="0" fontId="0" fillId="42" borderId="33" xfId="53" applyFont="1" applyFill="1" applyBorder="1" applyAlignment="1">
      <alignment horizontal="left" vertical="center" wrapText="1"/>
      <protection/>
    </xf>
    <xf numFmtId="0" fontId="3" fillId="42" borderId="33" xfId="0" applyFont="1" applyFill="1" applyBorder="1" applyAlignment="1">
      <alignment horizontal="center" vertical="top" wrapText="1"/>
    </xf>
    <xf numFmtId="0" fontId="10" fillId="42" borderId="33" xfId="0" applyFont="1" applyFill="1" applyBorder="1" applyAlignment="1">
      <alignment horizontal="center" vertical="top" wrapText="1"/>
    </xf>
    <xf numFmtId="4" fontId="0" fillId="42" borderId="33" xfId="53" applyNumberFormat="1" applyFont="1" applyFill="1" applyBorder="1" applyAlignment="1">
      <alignment horizontal="center"/>
      <protection/>
    </xf>
    <xf numFmtId="4" fontId="0" fillId="42" borderId="33" xfId="53" applyNumberFormat="1" applyFont="1" applyFill="1" applyBorder="1" applyAlignment="1">
      <alignment/>
      <protection/>
    </xf>
    <xf numFmtId="0" fontId="0" fillId="42" borderId="33" xfId="53" applyFont="1" applyFill="1" applyBorder="1" applyAlignment="1">
      <alignment/>
      <protection/>
    </xf>
    <xf numFmtId="0" fontId="0" fillId="42" borderId="33" xfId="0" applyFont="1" applyFill="1" applyBorder="1" applyAlignment="1">
      <alignment horizontal="left" vertical="top" wrapText="1"/>
    </xf>
    <xf numFmtId="2" fontId="5" fillId="42" borderId="33" xfId="53" applyNumberFormat="1" applyFont="1" applyFill="1" applyBorder="1" applyAlignment="1">
      <alignment horizontal="center" vertical="center" wrapText="1"/>
      <protection/>
    </xf>
    <xf numFmtId="0" fontId="9" fillId="42" borderId="41" xfId="53" applyFont="1" applyFill="1" applyBorder="1" applyAlignment="1">
      <alignment horizontal="justify" vertical="center" wrapText="1"/>
      <protection/>
    </xf>
    <xf numFmtId="0" fontId="0" fillId="42" borderId="80" xfId="0" applyFill="1" applyBorder="1" applyAlignment="1">
      <alignment horizontal="justify"/>
    </xf>
    <xf numFmtId="0" fontId="0" fillId="42" borderId="36" xfId="0" applyFill="1" applyBorder="1" applyAlignment="1">
      <alignment horizontal="justify"/>
    </xf>
    <xf numFmtId="0" fontId="3" fillId="42" borderId="33" xfId="53" applyFont="1" applyFill="1" applyBorder="1" applyAlignment="1">
      <alignment horizontal="center" vertical="center" wrapText="1"/>
      <protection/>
    </xf>
    <xf numFmtId="0" fontId="3" fillId="0" borderId="33" xfId="53" applyFont="1" applyFill="1" applyBorder="1" applyAlignment="1">
      <alignment horizontal="center" vertical="center" wrapText="1"/>
      <protection/>
    </xf>
    <xf numFmtId="2" fontId="6" fillId="0" borderId="33" xfId="53" applyNumberFormat="1" applyFont="1" applyBorder="1" applyAlignment="1">
      <alignment horizontal="left" vertical="center" wrapText="1"/>
      <protection/>
    </xf>
    <xf numFmtId="0" fontId="0" fillId="0" borderId="33" xfId="53" applyFont="1" applyBorder="1" applyAlignment="1">
      <alignment horizontal="center"/>
      <protection/>
    </xf>
    <xf numFmtId="0" fontId="0" fillId="0" borderId="33" xfId="53" applyFont="1" applyBorder="1" applyAlignment="1">
      <alignment horizontal="center"/>
      <protection/>
    </xf>
    <xf numFmtId="0" fontId="5" fillId="0" borderId="12" xfId="53" applyFont="1" applyBorder="1" applyAlignment="1">
      <alignment horizontal="center" vertical="center"/>
      <protection/>
    </xf>
    <xf numFmtId="0" fontId="8" fillId="0" borderId="0" xfId="53" applyFont="1" applyAlignment="1">
      <alignment horizontal="left" vertical="center" wrapText="1"/>
      <protection/>
    </xf>
    <xf numFmtId="0" fontId="3" fillId="0" borderId="33" xfId="53" applyFont="1" applyBorder="1" applyAlignment="1">
      <alignment horizontal="center" vertical="center" wrapText="1"/>
      <protection/>
    </xf>
    <xf numFmtId="0" fontId="3" fillId="0" borderId="33" xfId="53" applyFont="1" applyBorder="1" applyAlignment="1">
      <alignment horizontal="center" vertical="center"/>
      <protection/>
    </xf>
    <xf numFmtId="0" fontId="0" fillId="0" borderId="12" xfId="0" applyFont="1" applyBorder="1" applyAlignment="1">
      <alignment horizontal="center" vertical="center"/>
    </xf>
    <xf numFmtId="0" fontId="0" fillId="0" borderId="12" xfId="52" applyFont="1" applyBorder="1" applyAlignment="1">
      <alignment horizontal="center" vertical="center" wrapText="1"/>
      <protection/>
    </xf>
    <xf numFmtId="0" fontId="0" fillId="0" borderId="12" xfId="52" applyFont="1" applyBorder="1" applyAlignment="1">
      <alignment horizontal="center" vertical="center" wrapText="1"/>
      <protection/>
    </xf>
    <xf numFmtId="0" fontId="6" fillId="0" borderId="12" xfId="52" applyFont="1" applyFill="1" applyBorder="1" applyAlignment="1">
      <alignment horizontal="left" vertical="center" wrapText="1"/>
      <protection/>
    </xf>
    <xf numFmtId="3" fontId="0" fillId="0" borderId="12" xfId="52" applyNumberFormat="1" applyFont="1" applyFill="1" applyBorder="1" applyAlignment="1">
      <alignment horizontal="justify" vertical="center" wrapText="1"/>
      <protection/>
    </xf>
    <xf numFmtId="3" fontId="0" fillId="0" borderId="12" xfId="52" applyNumberFormat="1" applyFont="1" applyFill="1" applyBorder="1" applyAlignment="1">
      <alignment horizontal="justify" vertical="center" wrapText="1"/>
      <protection/>
    </xf>
    <xf numFmtId="0" fontId="6" fillId="33" borderId="12" xfId="54" applyFont="1" applyFill="1" applyBorder="1" applyAlignment="1">
      <alignment horizontal="center" vertical="center"/>
      <protection/>
    </xf>
    <xf numFmtId="0" fontId="6" fillId="39" borderId="12" xfId="52" applyFont="1" applyFill="1" applyBorder="1" applyAlignment="1">
      <alignment horizontal="center" vertical="center" wrapText="1"/>
      <protection/>
    </xf>
    <xf numFmtId="0" fontId="12" fillId="33" borderId="12" xfId="54" applyFont="1" applyFill="1" applyBorder="1" applyAlignment="1">
      <alignment horizontal="center" vertical="center" wrapText="1"/>
      <protection/>
    </xf>
    <xf numFmtId="0" fontId="0" fillId="0" borderId="0" xfId="0" applyFont="1" applyFill="1" applyBorder="1" applyAlignment="1">
      <alignment horizontal="left" wrapText="1"/>
    </xf>
    <xf numFmtId="0" fontId="6" fillId="0" borderId="0" xfId="52" applyFont="1" applyAlignment="1">
      <alignment horizontal="left" vertical="center" wrapText="1"/>
      <protection/>
    </xf>
    <xf numFmtId="0" fontId="6" fillId="0" borderId="0" xfId="52" applyFont="1" applyBorder="1" applyAlignment="1">
      <alignment horizontal="left" vertical="center" wrapText="1"/>
      <protection/>
    </xf>
    <xf numFmtId="0" fontId="6" fillId="38" borderId="12" xfId="52" applyFont="1" applyFill="1" applyBorder="1" applyAlignment="1">
      <alignment horizontal="center" vertical="center" wrapText="1"/>
      <protection/>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Font="1" applyFill="1" applyBorder="1" applyAlignment="1">
      <alignment wrapText="1"/>
    </xf>
    <xf numFmtId="0" fontId="0" fillId="0" borderId="12" xfId="0"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Normalny_Efektywnosc_zatrudnieniowa_GWP_Tabela do Sprawozdania" xfId="52"/>
    <cellStyle name="Normalny_Projekty ponadnardowoe i innowacyjne_monitoring" xfId="53"/>
    <cellStyle name="Normalny_załącznik_wskaźniki1708"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4"/>
  <sheetViews>
    <sheetView tabSelected="1" view="pageBreakPreview" zoomScale="90" zoomScaleNormal="80" zoomScaleSheetLayoutView="90" zoomScalePageLayoutView="0" workbookViewId="0" topLeftCell="A133">
      <selection activeCell="E342" sqref="E342"/>
    </sheetView>
  </sheetViews>
  <sheetFormatPr defaultColWidth="9.140625" defaultRowHeight="12.75" outlineLevelRow="1"/>
  <cols>
    <col min="1" max="1" width="5.421875" style="8" customWidth="1"/>
    <col min="2" max="2" width="66.140625" style="25" customWidth="1"/>
    <col min="3" max="3" width="13.57421875" style="8" customWidth="1"/>
    <col min="4" max="4" width="12.7109375" style="9" customWidth="1"/>
    <col min="5" max="6" width="12.7109375" style="12" customWidth="1"/>
    <col min="7" max="7" width="12.7109375" style="9" customWidth="1"/>
    <col min="8" max="10" width="12.7109375" style="12" customWidth="1"/>
    <col min="11" max="11" width="5.7109375" style="12" customWidth="1"/>
    <col min="12" max="16384" width="9.140625" style="12" customWidth="1"/>
  </cols>
  <sheetData>
    <row r="1" spans="1:10" s="8" customFormat="1" ht="18" customHeight="1">
      <c r="A1" s="592" t="s">
        <v>17</v>
      </c>
      <c r="B1" s="592"/>
      <c r="C1" s="592"/>
      <c r="D1" s="592"/>
      <c r="E1" s="592"/>
      <c r="F1" s="592"/>
      <c r="G1" s="592"/>
      <c r="H1" s="592"/>
      <c r="I1" s="592"/>
      <c r="J1" s="592"/>
    </row>
    <row r="2" spans="2:7" ht="12.75">
      <c r="B2" s="8"/>
      <c r="E2" s="10"/>
      <c r="F2" s="10"/>
      <c r="G2" s="11"/>
    </row>
    <row r="3" spans="1:10" ht="14.25">
      <c r="A3" s="593" t="s">
        <v>275</v>
      </c>
      <c r="B3" s="594"/>
      <c r="C3" s="597" t="s">
        <v>475</v>
      </c>
      <c r="D3" s="598"/>
      <c r="E3" s="598"/>
      <c r="F3" s="598"/>
      <c r="G3" s="598"/>
      <c r="H3" s="598"/>
      <c r="I3" s="598"/>
      <c r="J3" s="598"/>
    </row>
    <row r="4" spans="1:3" ht="14.25">
      <c r="A4" s="13"/>
      <c r="B4" s="14"/>
      <c r="C4" s="15"/>
    </row>
    <row r="5" spans="1:10" ht="14.25">
      <c r="A5" s="595" t="s">
        <v>276</v>
      </c>
      <c r="B5" s="594"/>
      <c r="C5" s="597" t="s">
        <v>520</v>
      </c>
      <c r="D5" s="598"/>
      <c r="E5" s="598"/>
      <c r="F5" s="598"/>
      <c r="G5" s="598"/>
      <c r="H5" s="598"/>
      <c r="I5" s="598"/>
      <c r="J5" s="598"/>
    </row>
    <row r="7" spans="1:10" s="16" customFormat="1" ht="12.75" customHeight="1">
      <c r="A7" s="600" t="s">
        <v>285</v>
      </c>
      <c r="B7" s="600"/>
      <c r="C7" s="600"/>
      <c r="D7" s="600"/>
      <c r="E7" s="600"/>
      <c r="F7" s="600"/>
      <c r="G7" s="600"/>
      <c r="H7" s="600"/>
      <c r="I7" s="600"/>
      <c r="J7" s="600"/>
    </row>
    <row r="8" spans="1:10" s="16" customFormat="1" ht="12.75">
      <c r="A8" s="601" t="s">
        <v>286</v>
      </c>
      <c r="B8" s="601"/>
      <c r="C8" s="601"/>
      <c r="D8" s="601"/>
      <c r="E8" s="601"/>
      <c r="F8" s="601"/>
      <c r="G8" s="601"/>
      <c r="H8" s="601"/>
      <c r="I8" s="601"/>
      <c r="J8" s="601"/>
    </row>
    <row r="9" spans="1:10" s="16" customFormat="1" ht="12.75" customHeight="1">
      <c r="A9" s="602" t="s">
        <v>272</v>
      </c>
      <c r="B9" s="602"/>
      <c r="C9" s="602"/>
      <c r="D9" s="602"/>
      <c r="E9" s="602"/>
      <c r="F9" s="602"/>
      <c r="G9" s="602"/>
      <c r="H9" s="602"/>
      <c r="I9" s="602"/>
      <c r="J9" s="602"/>
    </row>
    <row r="10" spans="1:10" s="16" customFormat="1" ht="12.75">
      <c r="A10" s="604"/>
      <c r="B10" s="602"/>
      <c r="C10" s="602"/>
      <c r="D10" s="602"/>
      <c r="E10" s="602"/>
      <c r="F10" s="602"/>
      <c r="G10" s="602"/>
      <c r="H10" s="602"/>
      <c r="I10" s="602"/>
      <c r="J10" s="17"/>
    </row>
    <row r="11" spans="1:13" s="20" customFormat="1" ht="16.5" customHeight="1">
      <c r="A11" s="599" t="s">
        <v>403</v>
      </c>
      <c r="B11" s="599"/>
      <c r="C11" s="599"/>
      <c r="D11" s="599"/>
      <c r="E11" s="599"/>
      <c r="F11" s="599"/>
      <c r="G11" s="599"/>
      <c r="H11" s="599"/>
      <c r="I11" s="599"/>
      <c r="J11" s="599"/>
      <c r="K11" s="19"/>
      <c r="L11" s="19"/>
      <c r="M11" s="19"/>
    </row>
    <row r="12" spans="1:10" s="21" customFormat="1" ht="43.5" customHeight="1">
      <c r="A12" s="603" t="s">
        <v>404</v>
      </c>
      <c r="B12" s="603"/>
      <c r="C12" s="603"/>
      <c r="D12" s="603"/>
      <c r="E12" s="603"/>
      <c r="F12" s="603"/>
      <c r="G12" s="603"/>
      <c r="H12" s="603"/>
      <c r="I12" s="603"/>
      <c r="J12" s="603"/>
    </row>
    <row r="13" spans="1:10" ht="56.25" customHeight="1">
      <c r="A13" s="596" t="s">
        <v>19</v>
      </c>
      <c r="B13" s="596"/>
      <c r="C13" s="596"/>
      <c r="D13" s="596"/>
      <c r="E13" s="596"/>
      <c r="F13" s="596"/>
      <c r="G13" s="596"/>
      <c r="H13" s="596"/>
      <c r="I13" s="596"/>
      <c r="J13" s="596"/>
    </row>
    <row r="14" spans="1:10" ht="33" customHeight="1">
      <c r="A14" s="652" t="s">
        <v>235</v>
      </c>
      <c r="B14" s="652"/>
      <c r="C14" s="652"/>
      <c r="D14" s="652"/>
      <c r="E14" s="652"/>
      <c r="F14" s="652"/>
      <c r="G14" s="652"/>
      <c r="H14" s="652"/>
      <c r="I14" s="652"/>
      <c r="J14" s="652"/>
    </row>
    <row r="15" spans="1:10" s="16" customFormat="1" ht="12.75">
      <c r="A15" s="18"/>
      <c r="B15" s="17"/>
      <c r="C15" s="17"/>
      <c r="D15" s="17"/>
      <c r="E15" s="17"/>
      <c r="F15" s="17"/>
      <c r="G15" s="17"/>
      <c r="H15" s="17"/>
      <c r="I15" s="17"/>
      <c r="J15" s="17"/>
    </row>
    <row r="16" spans="1:10" s="8" customFormat="1" ht="15.75" customHeight="1" thickBot="1">
      <c r="A16" s="653" t="s">
        <v>18</v>
      </c>
      <c r="B16" s="653"/>
      <c r="C16" s="653"/>
      <c r="D16" s="653"/>
      <c r="E16" s="653"/>
      <c r="F16" s="653"/>
      <c r="G16" s="653"/>
      <c r="H16" s="653"/>
      <c r="I16" s="653"/>
      <c r="J16" s="653"/>
    </row>
    <row r="17" spans="1:10" s="8" customFormat="1" ht="18" customHeight="1">
      <c r="A17" s="499" t="s">
        <v>361</v>
      </c>
      <c r="B17" s="563" t="s">
        <v>280</v>
      </c>
      <c r="C17" s="565" t="s">
        <v>87</v>
      </c>
      <c r="D17" s="566"/>
      <c r="E17" s="569" t="s">
        <v>75</v>
      </c>
      <c r="F17" s="570"/>
      <c r="G17" s="570"/>
      <c r="H17" s="570"/>
      <c r="I17" s="570"/>
      <c r="J17" s="571"/>
    </row>
    <row r="18" spans="1:10" s="8" customFormat="1" ht="28.5" customHeight="1">
      <c r="A18" s="500"/>
      <c r="B18" s="564"/>
      <c r="C18" s="567"/>
      <c r="D18" s="568"/>
      <c r="E18" s="471" t="s">
        <v>281</v>
      </c>
      <c r="F18" s="471"/>
      <c r="G18" s="572" t="s">
        <v>282</v>
      </c>
      <c r="H18" s="573"/>
      <c r="I18" s="572" t="s">
        <v>277</v>
      </c>
      <c r="J18" s="574"/>
    </row>
    <row r="19" spans="1:10" ht="15" thickBot="1">
      <c r="A19" s="22">
        <v>1</v>
      </c>
      <c r="B19" s="23">
        <v>2</v>
      </c>
      <c r="C19" s="560">
        <v>3</v>
      </c>
      <c r="D19" s="561"/>
      <c r="E19" s="560">
        <v>4</v>
      </c>
      <c r="F19" s="561"/>
      <c r="G19" s="560">
        <v>5</v>
      </c>
      <c r="H19" s="561"/>
      <c r="I19" s="560">
        <v>6</v>
      </c>
      <c r="J19" s="562"/>
    </row>
    <row r="20" spans="1:10" s="8" customFormat="1" ht="15" customHeight="1">
      <c r="A20" s="575" t="s">
        <v>301</v>
      </c>
      <c r="B20" s="576"/>
      <c r="C20" s="576"/>
      <c r="D20" s="576"/>
      <c r="E20" s="576"/>
      <c r="F20" s="576"/>
      <c r="G20" s="576"/>
      <c r="H20" s="576"/>
      <c r="I20" s="576"/>
      <c r="J20" s="577"/>
    </row>
    <row r="21" spans="1:10" s="24" customFormat="1" ht="15" customHeight="1" hidden="1" outlineLevel="1">
      <c r="A21" s="578" t="s">
        <v>103</v>
      </c>
      <c r="B21" s="579"/>
      <c r="C21" s="579"/>
      <c r="D21" s="579"/>
      <c r="E21" s="579"/>
      <c r="F21" s="579"/>
      <c r="G21" s="579"/>
      <c r="H21" s="579"/>
      <c r="I21" s="579"/>
      <c r="J21" s="580"/>
    </row>
    <row r="22" spans="1:10" s="25" customFormat="1" ht="25.5" hidden="1" outlineLevel="1">
      <c r="A22" s="78">
        <v>1</v>
      </c>
      <c r="B22" s="178" t="s">
        <v>117</v>
      </c>
      <c r="C22" s="552"/>
      <c r="D22" s="553"/>
      <c r="E22" s="552"/>
      <c r="F22" s="553"/>
      <c r="G22" s="552"/>
      <c r="H22" s="553"/>
      <c r="I22" s="447"/>
      <c r="J22" s="559"/>
    </row>
    <row r="23" spans="1:10" s="25" customFormat="1" ht="28.5" customHeight="1" hidden="1" outlineLevel="1">
      <c r="A23" s="79">
        <v>2</v>
      </c>
      <c r="B23" s="75" t="s">
        <v>118</v>
      </c>
      <c r="C23" s="552"/>
      <c r="D23" s="553"/>
      <c r="E23" s="447" t="s">
        <v>271</v>
      </c>
      <c r="F23" s="448"/>
      <c r="G23" s="447" t="s">
        <v>271</v>
      </c>
      <c r="H23" s="448"/>
      <c r="I23" s="447"/>
      <c r="J23" s="559"/>
    </row>
    <row r="24" spans="1:10" s="25" customFormat="1" ht="24" customHeight="1" hidden="1" outlineLevel="1">
      <c r="A24" s="79">
        <v>3</v>
      </c>
      <c r="B24" s="75" t="s">
        <v>228</v>
      </c>
      <c r="C24" s="587"/>
      <c r="D24" s="588"/>
      <c r="E24" s="447" t="s">
        <v>271</v>
      </c>
      <c r="F24" s="448"/>
      <c r="G24" s="447" t="s">
        <v>271</v>
      </c>
      <c r="H24" s="448"/>
      <c r="I24" s="585"/>
      <c r="J24" s="586"/>
    </row>
    <row r="25" spans="1:10" s="24" customFormat="1" ht="15" customHeight="1" hidden="1" outlineLevel="1">
      <c r="A25" s="578" t="s">
        <v>119</v>
      </c>
      <c r="B25" s="579"/>
      <c r="C25" s="579"/>
      <c r="D25" s="579"/>
      <c r="E25" s="579"/>
      <c r="F25" s="579"/>
      <c r="G25" s="579"/>
      <c r="H25" s="579"/>
      <c r="I25" s="579"/>
      <c r="J25" s="580"/>
    </row>
    <row r="26" spans="1:10" s="25" customFormat="1" ht="27" customHeight="1" hidden="1" outlineLevel="1">
      <c r="A26" s="78">
        <v>1</v>
      </c>
      <c r="B26" s="35" t="s">
        <v>62</v>
      </c>
      <c r="C26" s="556"/>
      <c r="D26" s="557"/>
      <c r="E26" s="556"/>
      <c r="F26" s="557"/>
      <c r="G26" s="556"/>
      <c r="H26" s="557"/>
      <c r="I26" s="447"/>
      <c r="J26" s="559"/>
    </row>
    <row r="27" spans="1:10" s="24" customFormat="1" ht="17.25" customHeight="1" hidden="1" outlineLevel="1">
      <c r="A27" s="578" t="s">
        <v>120</v>
      </c>
      <c r="B27" s="579"/>
      <c r="C27" s="579"/>
      <c r="D27" s="579"/>
      <c r="E27" s="579"/>
      <c r="F27" s="579"/>
      <c r="G27" s="579"/>
      <c r="H27" s="579"/>
      <c r="I27" s="579"/>
      <c r="J27" s="580"/>
    </row>
    <row r="28" spans="1:10" s="25" customFormat="1" ht="25.5" customHeight="1" hidden="1" outlineLevel="1">
      <c r="A28" s="78">
        <v>1</v>
      </c>
      <c r="B28" s="35" t="s">
        <v>121</v>
      </c>
      <c r="C28" s="457"/>
      <c r="D28" s="458"/>
      <c r="E28" s="447" t="s">
        <v>271</v>
      </c>
      <c r="F28" s="448"/>
      <c r="G28" s="447" t="s">
        <v>271</v>
      </c>
      <c r="H28" s="448"/>
      <c r="I28" s="447"/>
      <c r="J28" s="559"/>
    </row>
    <row r="29" spans="1:10" s="25" customFormat="1" ht="25.5" customHeight="1" hidden="1" outlineLevel="1">
      <c r="A29" s="79">
        <v>2</v>
      </c>
      <c r="B29" s="35" t="s">
        <v>122</v>
      </c>
      <c r="C29" s="457"/>
      <c r="D29" s="458"/>
      <c r="E29" s="457"/>
      <c r="F29" s="458"/>
      <c r="G29" s="544"/>
      <c r="H29" s="545"/>
      <c r="I29" s="447"/>
      <c r="J29" s="559"/>
    </row>
    <row r="30" spans="1:10" s="25" customFormat="1" ht="30" customHeight="1" hidden="1" outlineLevel="1">
      <c r="A30" s="79">
        <v>3</v>
      </c>
      <c r="B30" s="35" t="s">
        <v>123</v>
      </c>
      <c r="C30" s="457"/>
      <c r="D30" s="458"/>
      <c r="E30" s="447" t="s">
        <v>271</v>
      </c>
      <c r="F30" s="448"/>
      <c r="G30" s="447" t="s">
        <v>271</v>
      </c>
      <c r="H30" s="448"/>
      <c r="I30" s="447"/>
      <c r="J30" s="559"/>
    </row>
    <row r="31" spans="1:10" s="25" customFormat="1" ht="25.5" hidden="1" outlineLevel="1">
      <c r="A31" s="79">
        <v>4</v>
      </c>
      <c r="B31" s="75" t="s">
        <v>229</v>
      </c>
      <c r="C31" s="491"/>
      <c r="D31" s="543"/>
      <c r="E31" s="447" t="s">
        <v>271</v>
      </c>
      <c r="F31" s="448"/>
      <c r="G31" s="447" t="s">
        <v>271</v>
      </c>
      <c r="H31" s="448"/>
      <c r="I31" s="585"/>
      <c r="J31" s="586"/>
    </row>
    <row r="32" spans="1:10" s="29" customFormat="1" ht="14.25" hidden="1" outlineLevel="1">
      <c r="A32" s="80" t="s">
        <v>90</v>
      </c>
      <c r="B32" s="28" t="s">
        <v>16</v>
      </c>
      <c r="C32" s="630"/>
      <c r="D32" s="530"/>
      <c r="E32" s="630"/>
      <c r="F32" s="530"/>
      <c r="G32" s="631"/>
      <c r="H32" s="632"/>
      <c r="I32" s="479"/>
      <c r="J32" s="480"/>
    </row>
    <row r="33" spans="1:10" s="8" customFormat="1" ht="15" customHeight="1" collapsed="1">
      <c r="A33" s="627" t="s">
        <v>305</v>
      </c>
      <c r="B33" s="628"/>
      <c r="C33" s="628"/>
      <c r="D33" s="628"/>
      <c r="E33" s="628"/>
      <c r="F33" s="628"/>
      <c r="G33" s="628"/>
      <c r="H33" s="628"/>
      <c r="I33" s="628"/>
      <c r="J33" s="629"/>
    </row>
    <row r="34" spans="1:10" s="24" customFormat="1" ht="15" customHeight="1" hidden="1" outlineLevel="1">
      <c r="A34" s="578" t="s">
        <v>103</v>
      </c>
      <c r="B34" s="579"/>
      <c r="C34" s="579"/>
      <c r="D34" s="579"/>
      <c r="E34" s="579"/>
      <c r="F34" s="579"/>
      <c r="G34" s="579"/>
      <c r="H34" s="579"/>
      <c r="I34" s="579"/>
      <c r="J34" s="580"/>
    </row>
    <row r="35" spans="1:10" s="25" customFormat="1" ht="51" hidden="1" outlineLevel="1">
      <c r="A35" s="301">
        <v>1</v>
      </c>
      <c r="B35" s="26" t="s">
        <v>386</v>
      </c>
      <c r="C35" s="556"/>
      <c r="D35" s="557"/>
      <c r="E35" s="556"/>
      <c r="F35" s="557"/>
      <c r="G35" s="556"/>
      <c r="H35" s="557"/>
      <c r="I35" s="556"/>
      <c r="J35" s="558"/>
    </row>
    <row r="36" spans="1:10" s="25" customFormat="1" ht="38.25" hidden="1" outlineLevel="1">
      <c r="A36" s="301">
        <v>2</v>
      </c>
      <c r="B36" s="26" t="s">
        <v>387</v>
      </c>
      <c r="C36" s="556"/>
      <c r="D36" s="557"/>
      <c r="E36" s="556"/>
      <c r="F36" s="557"/>
      <c r="G36" s="556"/>
      <c r="H36" s="557"/>
      <c r="I36" s="556"/>
      <c r="J36" s="558"/>
    </row>
    <row r="37" spans="1:10" s="25" customFormat="1" ht="38.25" hidden="1" outlineLevel="1">
      <c r="A37" s="78">
        <v>3</v>
      </c>
      <c r="B37" s="26" t="s">
        <v>124</v>
      </c>
      <c r="C37" s="638"/>
      <c r="D37" s="639"/>
      <c r="E37" s="447" t="s">
        <v>271</v>
      </c>
      <c r="F37" s="448"/>
      <c r="G37" s="447" t="s">
        <v>271</v>
      </c>
      <c r="H37" s="448"/>
      <c r="I37" s="633"/>
      <c r="J37" s="634"/>
    </row>
    <row r="38" spans="1:10" s="24" customFormat="1" ht="15" customHeight="1" hidden="1" outlineLevel="1">
      <c r="A38" s="635" t="s">
        <v>119</v>
      </c>
      <c r="B38" s="636"/>
      <c r="C38" s="636"/>
      <c r="D38" s="636"/>
      <c r="E38" s="636"/>
      <c r="F38" s="636"/>
      <c r="G38" s="636"/>
      <c r="H38" s="636"/>
      <c r="I38" s="636"/>
      <c r="J38" s="637"/>
    </row>
    <row r="39" spans="1:10" s="25" customFormat="1" ht="25.5" hidden="1" outlineLevel="1">
      <c r="A39" s="78">
        <v>1</v>
      </c>
      <c r="B39" s="26" t="s">
        <v>334</v>
      </c>
      <c r="C39" s="589"/>
      <c r="D39" s="589"/>
      <c r="E39" s="447" t="s">
        <v>271</v>
      </c>
      <c r="F39" s="448"/>
      <c r="G39" s="447" t="s">
        <v>271</v>
      </c>
      <c r="H39" s="448"/>
      <c r="I39" s="535"/>
      <c r="J39" s="536"/>
    </row>
    <row r="40" spans="1:10" s="24" customFormat="1" ht="15" customHeight="1" hidden="1" outlineLevel="1">
      <c r="A40" s="454" t="s">
        <v>120</v>
      </c>
      <c r="B40" s="455"/>
      <c r="C40" s="455"/>
      <c r="D40" s="455"/>
      <c r="E40" s="455"/>
      <c r="F40" s="455"/>
      <c r="G40" s="455"/>
      <c r="H40" s="455"/>
      <c r="I40" s="455"/>
      <c r="J40" s="456"/>
    </row>
    <row r="41" spans="1:10" s="24" customFormat="1" ht="54.75" customHeight="1" hidden="1" outlineLevel="1">
      <c r="A41" s="78">
        <v>1</v>
      </c>
      <c r="B41" s="26" t="s">
        <v>125</v>
      </c>
      <c r="C41" s="589"/>
      <c r="D41" s="589"/>
      <c r="E41" s="556"/>
      <c r="F41" s="557"/>
      <c r="G41" s="556"/>
      <c r="H41" s="557"/>
      <c r="I41" s="589"/>
      <c r="J41" s="590"/>
    </row>
    <row r="42" spans="1:10" s="25" customFormat="1" ht="38.25" hidden="1" outlineLevel="1">
      <c r="A42" s="78">
        <v>2</v>
      </c>
      <c r="B42" s="26" t="s">
        <v>126</v>
      </c>
      <c r="C42" s="591"/>
      <c r="D42" s="591"/>
      <c r="E42" s="447" t="s">
        <v>271</v>
      </c>
      <c r="F42" s="448"/>
      <c r="G42" s="447" t="s">
        <v>271</v>
      </c>
      <c r="H42" s="448"/>
      <c r="I42" s="535"/>
      <c r="J42" s="536"/>
    </row>
    <row r="43" spans="1:10" s="24" customFormat="1" ht="15" customHeight="1" hidden="1" outlineLevel="1">
      <c r="A43" s="454" t="s">
        <v>127</v>
      </c>
      <c r="B43" s="455"/>
      <c r="C43" s="455"/>
      <c r="D43" s="455"/>
      <c r="E43" s="455"/>
      <c r="F43" s="455"/>
      <c r="G43" s="455"/>
      <c r="H43" s="455"/>
      <c r="I43" s="455"/>
      <c r="J43" s="456"/>
    </row>
    <row r="44" spans="1:10" s="25" customFormat="1" ht="25.5" hidden="1" outlineLevel="1">
      <c r="A44" s="78">
        <v>1</v>
      </c>
      <c r="B44" s="26" t="s">
        <v>128</v>
      </c>
      <c r="C44" s="552"/>
      <c r="D44" s="553"/>
      <c r="E44" s="447" t="s">
        <v>271</v>
      </c>
      <c r="F44" s="448"/>
      <c r="G44" s="447" t="s">
        <v>271</v>
      </c>
      <c r="H44" s="448"/>
      <c r="I44" s="459"/>
      <c r="J44" s="460"/>
    </row>
    <row r="45" spans="1:10" s="24" customFormat="1" ht="15" customHeight="1" hidden="1" outlineLevel="1">
      <c r="A45" s="454" t="s">
        <v>129</v>
      </c>
      <c r="B45" s="455"/>
      <c r="C45" s="455"/>
      <c r="D45" s="455"/>
      <c r="E45" s="455"/>
      <c r="F45" s="455"/>
      <c r="G45" s="455"/>
      <c r="H45" s="455"/>
      <c r="I45" s="455"/>
      <c r="J45" s="456"/>
    </row>
    <row r="46" spans="1:10" s="24" customFormat="1" ht="25.5" hidden="1" outlineLevel="1">
      <c r="A46" s="78">
        <v>1</v>
      </c>
      <c r="B46" s="26" t="s">
        <v>130</v>
      </c>
      <c r="C46" s="556"/>
      <c r="D46" s="557"/>
      <c r="E46" s="556"/>
      <c r="F46" s="557"/>
      <c r="G46" s="556"/>
      <c r="H46" s="557"/>
      <c r="I46" s="556"/>
      <c r="J46" s="558"/>
    </row>
    <row r="47" spans="1:10" s="31" customFormat="1" ht="19.5" customHeight="1" hidden="1" outlineLevel="1">
      <c r="A47" s="519">
        <v>2</v>
      </c>
      <c r="B47" s="33" t="s">
        <v>131</v>
      </c>
      <c r="C47" s="552"/>
      <c r="D47" s="553"/>
      <c r="E47" s="552"/>
      <c r="F47" s="553"/>
      <c r="G47" s="552"/>
      <c r="H47" s="553"/>
      <c r="I47" s="552"/>
      <c r="J47" s="555"/>
    </row>
    <row r="48" spans="1:10" s="31" customFormat="1" ht="18.75" customHeight="1" hidden="1" outlineLevel="1">
      <c r="A48" s="554"/>
      <c r="B48" s="27" t="s">
        <v>132</v>
      </c>
      <c r="C48" s="552"/>
      <c r="D48" s="553"/>
      <c r="E48" s="552"/>
      <c r="F48" s="553"/>
      <c r="G48" s="552"/>
      <c r="H48" s="553"/>
      <c r="I48" s="552"/>
      <c r="J48" s="555"/>
    </row>
    <row r="49" spans="1:10" s="31" customFormat="1" ht="18.75" customHeight="1" hidden="1" outlineLevel="1">
      <c r="A49" s="554"/>
      <c r="B49" s="27" t="s">
        <v>133</v>
      </c>
      <c r="C49" s="552"/>
      <c r="D49" s="553"/>
      <c r="E49" s="552"/>
      <c r="F49" s="553"/>
      <c r="G49" s="552"/>
      <c r="H49" s="553"/>
      <c r="I49" s="552"/>
      <c r="J49" s="555"/>
    </row>
    <row r="50" spans="1:10" s="31" customFormat="1" ht="18.75" customHeight="1" hidden="1" outlineLevel="1">
      <c r="A50" s="554"/>
      <c r="B50" s="27" t="s">
        <v>134</v>
      </c>
      <c r="C50" s="552"/>
      <c r="D50" s="553"/>
      <c r="E50" s="552"/>
      <c r="F50" s="553"/>
      <c r="G50" s="552"/>
      <c r="H50" s="553"/>
      <c r="I50" s="552"/>
      <c r="J50" s="555"/>
    </row>
    <row r="51" spans="1:10" s="24" customFormat="1" ht="15" customHeight="1" hidden="1" outlineLevel="1">
      <c r="A51" s="454" t="s">
        <v>135</v>
      </c>
      <c r="B51" s="455"/>
      <c r="C51" s="455"/>
      <c r="D51" s="455"/>
      <c r="E51" s="455"/>
      <c r="F51" s="455"/>
      <c r="G51" s="455"/>
      <c r="H51" s="455"/>
      <c r="I51" s="455"/>
      <c r="J51" s="456"/>
    </row>
    <row r="52" spans="1:10" s="25" customFormat="1" ht="38.25" hidden="1" outlineLevel="1">
      <c r="A52" s="78">
        <v>1</v>
      </c>
      <c r="B52" s="26" t="s">
        <v>136</v>
      </c>
      <c r="C52" s="552"/>
      <c r="D52" s="553"/>
      <c r="E52" s="447" t="s">
        <v>271</v>
      </c>
      <c r="F52" s="448"/>
      <c r="G52" s="447" t="s">
        <v>271</v>
      </c>
      <c r="H52" s="448"/>
      <c r="I52" s="459"/>
      <c r="J52" s="460"/>
    </row>
    <row r="53" spans="1:10" s="25" customFormat="1" ht="25.5" hidden="1" outlineLevel="1">
      <c r="A53" s="79">
        <v>2</v>
      </c>
      <c r="B53" s="26" t="s">
        <v>137</v>
      </c>
      <c r="C53" s="552"/>
      <c r="D53" s="553"/>
      <c r="E53" s="447" t="s">
        <v>271</v>
      </c>
      <c r="F53" s="448"/>
      <c r="G53" s="447" t="s">
        <v>271</v>
      </c>
      <c r="H53" s="448"/>
      <c r="I53" s="459"/>
      <c r="J53" s="460"/>
    </row>
    <row r="54" spans="1:10" s="29" customFormat="1" ht="15.75" customHeight="1" hidden="1" outlineLevel="1">
      <c r="A54" s="80" t="s">
        <v>90</v>
      </c>
      <c r="B54" s="28" t="s">
        <v>16</v>
      </c>
      <c r="C54" s="508"/>
      <c r="D54" s="509"/>
      <c r="E54" s="508"/>
      <c r="F54" s="509"/>
      <c r="G54" s="508"/>
      <c r="H54" s="509"/>
      <c r="I54" s="479"/>
      <c r="J54" s="480"/>
    </row>
    <row r="55" spans="1:10" s="8" customFormat="1" ht="15" customHeight="1" collapsed="1">
      <c r="A55" s="549" t="s">
        <v>312</v>
      </c>
      <c r="B55" s="550"/>
      <c r="C55" s="550"/>
      <c r="D55" s="550"/>
      <c r="E55" s="550"/>
      <c r="F55" s="550"/>
      <c r="G55" s="550"/>
      <c r="H55" s="550"/>
      <c r="I55" s="550"/>
      <c r="J55" s="551"/>
    </row>
    <row r="56" spans="1:10" s="24" customFormat="1" ht="15" customHeight="1" hidden="1" outlineLevel="1">
      <c r="A56" s="454" t="s">
        <v>103</v>
      </c>
      <c r="B56" s="455"/>
      <c r="C56" s="455"/>
      <c r="D56" s="455"/>
      <c r="E56" s="455"/>
      <c r="F56" s="455"/>
      <c r="G56" s="455"/>
      <c r="H56" s="455"/>
      <c r="I56" s="455"/>
      <c r="J56" s="456"/>
    </row>
    <row r="57" spans="1:10" s="24" customFormat="1" ht="38.25" hidden="1" outlineLevel="1">
      <c r="A57" s="78">
        <v>1</v>
      </c>
      <c r="B57" s="26" t="s">
        <v>388</v>
      </c>
      <c r="C57" s="457"/>
      <c r="D57" s="458"/>
      <c r="E57" s="447" t="s">
        <v>271</v>
      </c>
      <c r="F57" s="448"/>
      <c r="G57" s="447" t="s">
        <v>271</v>
      </c>
      <c r="H57" s="448"/>
      <c r="I57" s="459"/>
      <c r="J57" s="460"/>
    </row>
    <row r="58" spans="1:10" s="25" customFormat="1" ht="25.5" hidden="1" outlineLevel="1">
      <c r="A58" s="79">
        <v>2</v>
      </c>
      <c r="B58" s="26" t="s">
        <v>138</v>
      </c>
      <c r="C58" s="457"/>
      <c r="D58" s="458"/>
      <c r="E58" s="447" t="s">
        <v>271</v>
      </c>
      <c r="F58" s="448"/>
      <c r="G58" s="447" t="s">
        <v>271</v>
      </c>
      <c r="H58" s="448"/>
      <c r="I58" s="459"/>
      <c r="J58" s="460"/>
    </row>
    <row r="59" spans="1:10" s="25" customFormat="1" ht="28.5" customHeight="1" hidden="1" outlineLevel="1">
      <c r="A59" s="79">
        <v>3</v>
      </c>
      <c r="B59" s="26" t="s">
        <v>59</v>
      </c>
      <c r="C59" s="457"/>
      <c r="D59" s="458"/>
      <c r="E59" s="447" t="s">
        <v>271</v>
      </c>
      <c r="F59" s="448"/>
      <c r="G59" s="447" t="s">
        <v>271</v>
      </c>
      <c r="H59" s="448"/>
      <c r="I59" s="459"/>
      <c r="J59" s="460"/>
    </row>
    <row r="60" spans="1:10" s="24" customFormat="1" ht="15" customHeight="1" hidden="1" outlineLevel="1">
      <c r="A60" s="454" t="s">
        <v>119</v>
      </c>
      <c r="B60" s="455"/>
      <c r="C60" s="455"/>
      <c r="D60" s="455"/>
      <c r="E60" s="455"/>
      <c r="F60" s="455"/>
      <c r="G60" s="455"/>
      <c r="H60" s="455"/>
      <c r="I60" s="455"/>
      <c r="J60" s="456"/>
    </row>
    <row r="61" spans="1:10" s="25" customFormat="1" ht="55.5" customHeight="1" hidden="1" outlineLevel="1">
      <c r="A61" s="78">
        <v>1</v>
      </c>
      <c r="B61" s="26" t="s">
        <v>139</v>
      </c>
      <c r="C61" s="457"/>
      <c r="D61" s="458"/>
      <c r="E61" s="447" t="s">
        <v>271</v>
      </c>
      <c r="F61" s="448"/>
      <c r="G61" s="447" t="s">
        <v>271</v>
      </c>
      <c r="H61" s="448"/>
      <c r="I61" s="459"/>
      <c r="J61" s="460"/>
    </row>
    <row r="62" spans="1:10" s="25" customFormat="1" ht="38.25" hidden="1" outlineLevel="1">
      <c r="A62" s="79">
        <v>2</v>
      </c>
      <c r="B62" s="26" t="s">
        <v>140</v>
      </c>
      <c r="C62" s="457"/>
      <c r="D62" s="458"/>
      <c r="E62" s="447" t="s">
        <v>271</v>
      </c>
      <c r="F62" s="448"/>
      <c r="G62" s="447" t="s">
        <v>271</v>
      </c>
      <c r="H62" s="448"/>
      <c r="I62" s="459"/>
      <c r="J62" s="460"/>
    </row>
    <row r="63" spans="1:10" s="25" customFormat="1" ht="30.75" customHeight="1" hidden="1" outlineLevel="1">
      <c r="A63" s="263">
        <v>3</v>
      </c>
      <c r="B63" s="26" t="s">
        <v>60</v>
      </c>
      <c r="C63" s="457"/>
      <c r="D63" s="458"/>
      <c r="E63" s="447" t="s">
        <v>271</v>
      </c>
      <c r="F63" s="448"/>
      <c r="G63" s="447" t="s">
        <v>271</v>
      </c>
      <c r="H63" s="448"/>
      <c r="I63" s="459"/>
      <c r="J63" s="460"/>
    </row>
    <row r="64" spans="1:10" s="32" customFormat="1" ht="15" customHeight="1" hidden="1" outlineLevel="1">
      <c r="A64" s="546" t="s">
        <v>120</v>
      </c>
      <c r="B64" s="547"/>
      <c r="C64" s="547"/>
      <c r="D64" s="547"/>
      <c r="E64" s="547"/>
      <c r="F64" s="547"/>
      <c r="G64" s="547"/>
      <c r="H64" s="547"/>
      <c r="I64" s="547"/>
      <c r="J64" s="548"/>
    </row>
    <row r="65" spans="1:10" s="25" customFormat="1" ht="67.5" customHeight="1" hidden="1" outlineLevel="1">
      <c r="A65" s="82">
        <v>1</v>
      </c>
      <c r="B65" s="33" t="s">
        <v>141</v>
      </c>
      <c r="C65" s="446"/>
      <c r="D65" s="446"/>
      <c r="E65" s="447" t="s">
        <v>271</v>
      </c>
      <c r="F65" s="448"/>
      <c r="G65" s="447" t="s">
        <v>271</v>
      </c>
      <c r="H65" s="448"/>
      <c r="I65" s="535"/>
      <c r="J65" s="536"/>
    </row>
    <row r="66" spans="1:10" ht="54.75" customHeight="1" hidden="1" outlineLevel="1">
      <c r="A66" s="79">
        <v>2</v>
      </c>
      <c r="B66" s="33" t="s">
        <v>143</v>
      </c>
      <c r="C66" s="446"/>
      <c r="D66" s="446"/>
      <c r="E66" s="457"/>
      <c r="F66" s="458"/>
      <c r="G66" s="544"/>
      <c r="H66" s="545"/>
      <c r="I66" s="481"/>
      <c r="J66" s="482"/>
    </row>
    <row r="67" spans="1:10" s="24" customFormat="1" ht="12.75" customHeight="1" hidden="1" outlineLevel="1">
      <c r="A67" s="454" t="s">
        <v>127</v>
      </c>
      <c r="B67" s="455"/>
      <c r="C67" s="455"/>
      <c r="D67" s="455"/>
      <c r="E67" s="455"/>
      <c r="F67" s="455"/>
      <c r="G67" s="455"/>
      <c r="H67" s="455"/>
      <c r="I67" s="455"/>
      <c r="J67" s="456"/>
    </row>
    <row r="68" spans="1:10" s="25" customFormat="1" ht="52.5" customHeight="1" hidden="1" outlineLevel="1">
      <c r="A68" s="78">
        <v>1</v>
      </c>
      <c r="B68" s="26" t="s">
        <v>144</v>
      </c>
      <c r="C68" s="446"/>
      <c r="D68" s="446"/>
      <c r="E68" s="447" t="s">
        <v>271</v>
      </c>
      <c r="F68" s="448"/>
      <c r="G68" s="447" t="s">
        <v>271</v>
      </c>
      <c r="H68" s="448"/>
      <c r="I68" s="535"/>
      <c r="J68" s="536"/>
    </row>
    <row r="69" spans="1:10" s="29" customFormat="1" ht="16.5" customHeight="1" hidden="1" outlineLevel="1">
      <c r="A69" s="80" t="s">
        <v>90</v>
      </c>
      <c r="B69" s="28" t="s">
        <v>16</v>
      </c>
      <c r="C69" s="507"/>
      <c r="D69" s="507"/>
      <c r="E69" s="494"/>
      <c r="F69" s="495"/>
      <c r="G69" s="508"/>
      <c r="H69" s="509"/>
      <c r="I69" s="510"/>
      <c r="J69" s="511"/>
    </row>
    <row r="70" spans="1:10" s="8" customFormat="1" ht="17.25" customHeight="1" collapsed="1">
      <c r="A70" s="504" t="s">
        <v>313</v>
      </c>
      <c r="B70" s="505"/>
      <c r="C70" s="505"/>
      <c r="D70" s="505"/>
      <c r="E70" s="505"/>
      <c r="F70" s="505"/>
      <c r="G70" s="505"/>
      <c r="H70" s="505"/>
      <c r="I70" s="505"/>
      <c r="J70" s="506"/>
    </row>
    <row r="71" spans="1:10" s="24" customFormat="1" ht="15" customHeight="1" hidden="1" outlineLevel="1">
      <c r="A71" s="454" t="s">
        <v>103</v>
      </c>
      <c r="B71" s="455"/>
      <c r="C71" s="455"/>
      <c r="D71" s="455"/>
      <c r="E71" s="455"/>
      <c r="F71" s="455"/>
      <c r="G71" s="455"/>
      <c r="H71" s="455"/>
      <c r="I71" s="455"/>
      <c r="J71" s="456"/>
    </row>
    <row r="72" spans="1:10" ht="25.5" hidden="1" outlineLevel="1">
      <c r="A72" s="78">
        <v>1</v>
      </c>
      <c r="B72" s="26" t="s">
        <v>145</v>
      </c>
      <c r="C72" s="446"/>
      <c r="D72" s="446"/>
      <c r="E72" s="491"/>
      <c r="F72" s="543"/>
      <c r="G72" s="491"/>
      <c r="H72" s="543"/>
      <c r="I72" s="481"/>
      <c r="J72" s="482"/>
    </row>
    <row r="73" spans="1:10" ht="25.5" hidden="1" outlineLevel="1">
      <c r="A73" s="83">
        <v>2</v>
      </c>
      <c r="B73" s="26" t="s">
        <v>146</v>
      </c>
      <c r="C73" s="446"/>
      <c r="D73" s="446"/>
      <c r="E73" s="491"/>
      <c r="F73" s="543"/>
      <c r="G73" s="491"/>
      <c r="H73" s="543"/>
      <c r="I73" s="481"/>
      <c r="J73" s="482"/>
    </row>
    <row r="74" spans="1:10" s="24" customFormat="1" ht="17.25" customHeight="1" hidden="1" outlineLevel="1">
      <c r="A74" s="454" t="s">
        <v>119</v>
      </c>
      <c r="B74" s="455"/>
      <c r="C74" s="455"/>
      <c r="D74" s="455"/>
      <c r="E74" s="455"/>
      <c r="F74" s="455"/>
      <c r="G74" s="455"/>
      <c r="H74" s="455"/>
      <c r="I74" s="455"/>
      <c r="J74" s="456"/>
    </row>
    <row r="75" spans="1:10" s="25" customFormat="1" ht="38.25" hidden="1" outlineLevel="1">
      <c r="A75" s="519">
        <v>1</v>
      </c>
      <c r="B75" s="26" t="s">
        <v>147</v>
      </c>
      <c r="C75" s="446"/>
      <c r="D75" s="446"/>
      <c r="E75" s="447" t="s">
        <v>271</v>
      </c>
      <c r="F75" s="448"/>
      <c r="G75" s="447" t="s">
        <v>271</v>
      </c>
      <c r="H75" s="448"/>
      <c r="I75" s="535"/>
      <c r="J75" s="536"/>
    </row>
    <row r="76" spans="1:10" s="25" customFormat="1" ht="20.25" customHeight="1" hidden="1" outlineLevel="1">
      <c r="A76" s="520"/>
      <c r="B76" s="27" t="s">
        <v>148</v>
      </c>
      <c r="C76" s="446"/>
      <c r="D76" s="446"/>
      <c r="E76" s="447" t="s">
        <v>271</v>
      </c>
      <c r="F76" s="448"/>
      <c r="G76" s="447" t="s">
        <v>271</v>
      </c>
      <c r="H76" s="448"/>
      <c r="I76" s="535"/>
      <c r="J76" s="536"/>
    </row>
    <row r="77" spans="1:10" s="25" customFormat="1" ht="20.25" customHeight="1" hidden="1" outlineLevel="1">
      <c r="A77" s="520"/>
      <c r="B77" s="27" t="s">
        <v>149</v>
      </c>
      <c r="C77" s="446"/>
      <c r="D77" s="446"/>
      <c r="E77" s="447" t="s">
        <v>271</v>
      </c>
      <c r="F77" s="448"/>
      <c r="G77" s="447" t="s">
        <v>271</v>
      </c>
      <c r="H77" s="448"/>
      <c r="I77" s="535"/>
      <c r="J77" s="536"/>
    </row>
    <row r="78" spans="1:10" s="25" customFormat="1" ht="25.5" hidden="1" outlineLevel="1">
      <c r="A78" s="79">
        <v>2</v>
      </c>
      <c r="B78" s="26" t="s">
        <v>335</v>
      </c>
      <c r="C78" s="446"/>
      <c r="D78" s="446"/>
      <c r="E78" s="447" t="s">
        <v>271</v>
      </c>
      <c r="F78" s="448"/>
      <c r="G78" s="447" t="s">
        <v>271</v>
      </c>
      <c r="H78" s="448"/>
      <c r="I78" s="535"/>
      <c r="J78" s="536"/>
    </row>
    <row r="79" spans="1:10" s="24" customFormat="1" ht="15" customHeight="1" hidden="1" outlineLevel="1">
      <c r="A79" s="486" t="s">
        <v>120</v>
      </c>
      <c r="B79" s="487"/>
      <c r="C79" s="487"/>
      <c r="D79" s="487"/>
      <c r="E79" s="487"/>
      <c r="F79" s="487"/>
      <c r="G79" s="487"/>
      <c r="H79" s="487"/>
      <c r="I79" s="487"/>
      <c r="J79" s="488"/>
    </row>
    <row r="80" spans="1:10" ht="38.25" hidden="1" outlineLevel="1">
      <c r="A80" s="78">
        <v>1</v>
      </c>
      <c r="B80" s="26" t="s">
        <v>151</v>
      </c>
      <c r="C80" s="446"/>
      <c r="D80" s="446"/>
      <c r="E80" s="457"/>
      <c r="F80" s="458"/>
      <c r="G80" s="457"/>
      <c r="H80" s="458"/>
      <c r="I80" s="481"/>
      <c r="J80" s="482"/>
    </row>
    <row r="81" spans="1:10" s="24" customFormat="1" ht="15" customHeight="1" hidden="1" outlineLevel="1">
      <c r="A81" s="486" t="s">
        <v>127</v>
      </c>
      <c r="B81" s="487"/>
      <c r="C81" s="487"/>
      <c r="D81" s="487"/>
      <c r="E81" s="487"/>
      <c r="F81" s="487"/>
      <c r="G81" s="487"/>
      <c r="H81" s="487"/>
      <c r="I81" s="487"/>
      <c r="J81" s="488"/>
    </row>
    <row r="82" spans="1:10" ht="51" hidden="1" outlineLevel="1">
      <c r="A82" s="78">
        <v>1</v>
      </c>
      <c r="B82" s="26" t="s">
        <v>154</v>
      </c>
      <c r="C82" s="446"/>
      <c r="D82" s="446"/>
      <c r="E82" s="457"/>
      <c r="F82" s="458"/>
      <c r="G82" s="457"/>
      <c r="H82" s="458"/>
      <c r="I82" s="449"/>
      <c r="J82" s="450"/>
    </row>
    <row r="83" spans="1:10" s="29" customFormat="1" ht="18.75" customHeight="1" hidden="1" outlineLevel="1">
      <c r="A83" s="84" t="s">
        <v>90</v>
      </c>
      <c r="B83" s="28" t="s">
        <v>16</v>
      </c>
      <c r="C83" s="494"/>
      <c r="D83" s="495"/>
      <c r="E83" s="457"/>
      <c r="F83" s="458"/>
      <c r="G83" s="457"/>
      <c r="H83" s="458"/>
      <c r="I83" s="496"/>
      <c r="J83" s="497"/>
    </row>
    <row r="84" spans="1:10" s="8" customFormat="1" ht="17.25" customHeight="1" collapsed="1">
      <c r="A84" s="504" t="s">
        <v>163</v>
      </c>
      <c r="B84" s="505"/>
      <c r="C84" s="505"/>
      <c r="D84" s="505"/>
      <c r="E84" s="505"/>
      <c r="F84" s="505"/>
      <c r="G84" s="505"/>
      <c r="H84" s="505"/>
      <c r="I84" s="505"/>
      <c r="J84" s="506"/>
    </row>
    <row r="85" spans="1:10" s="24" customFormat="1" ht="15" customHeight="1" hidden="1" outlineLevel="1">
      <c r="A85" s="454" t="s">
        <v>103</v>
      </c>
      <c r="B85" s="455"/>
      <c r="C85" s="455"/>
      <c r="D85" s="455"/>
      <c r="E85" s="455"/>
      <c r="F85" s="455"/>
      <c r="G85" s="455"/>
      <c r="H85" s="455"/>
      <c r="I85" s="455"/>
      <c r="J85" s="456"/>
    </row>
    <row r="86" spans="1:10" ht="14.25" hidden="1" outlineLevel="1">
      <c r="A86" s="78">
        <v>1</v>
      </c>
      <c r="B86" s="274" t="s">
        <v>197</v>
      </c>
      <c r="C86" s="446"/>
      <c r="D86" s="446"/>
      <c r="E86" s="447" t="s">
        <v>271</v>
      </c>
      <c r="F86" s="448"/>
      <c r="G86" s="447" t="s">
        <v>271</v>
      </c>
      <c r="H86" s="448"/>
      <c r="I86" s="481"/>
      <c r="J86" s="482"/>
    </row>
    <row r="87" spans="1:10" ht="25.5" hidden="1" outlineLevel="1">
      <c r="A87" s="83">
        <v>2</v>
      </c>
      <c r="B87" s="275" t="s">
        <v>198</v>
      </c>
      <c r="C87" s="446"/>
      <c r="D87" s="446"/>
      <c r="E87" s="447" t="s">
        <v>271</v>
      </c>
      <c r="F87" s="448"/>
      <c r="G87" s="447" t="s">
        <v>271</v>
      </c>
      <c r="H87" s="448"/>
      <c r="I87" s="481"/>
      <c r="J87" s="482"/>
    </row>
    <row r="88" spans="1:10" s="24" customFormat="1" ht="17.25" customHeight="1" hidden="1" outlineLevel="1">
      <c r="A88" s="454" t="s">
        <v>119</v>
      </c>
      <c r="B88" s="455"/>
      <c r="C88" s="455"/>
      <c r="D88" s="455"/>
      <c r="E88" s="455"/>
      <c r="F88" s="455"/>
      <c r="G88" s="455"/>
      <c r="H88" s="455"/>
      <c r="I88" s="455"/>
      <c r="J88" s="456"/>
    </row>
    <row r="89" spans="1:10" s="25" customFormat="1" ht="14.25" hidden="1" outlineLevel="1">
      <c r="A89" s="537">
        <v>1</v>
      </c>
      <c r="B89" s="276" t="s">
        <v>199</v>
      </c>
      <c r="C89" s="491"/>
      <c r="D89" s="492"/>
      <c r="E89" s="492"/>
      <c r="F89" s="492"/>
      <c r="G89" s="492"/>
      <c r="H89" s="492"/>
      <c r="I89" s="492"/>
      <c r="J89" s="493"/>
    </row>
    <row r="90" spans="1:10" s="25" customFormat="1" ht="20.25" customHeight="1" hidden="1" outlineLevel="1">
      <c r="A90" s="538"/>
      <c r="B90" s="277" t="s">
        <v>200</v>
      </c>
      <c r="C90" s="446"/>
      <c r="D90" s="446"/>
      <c r="E90" s="447" t="s">
        <v>271</v>
      </c>
      <c r="F90" s="448"/>
      <c r="G90" s="447" t="s">
        <v>271</v>
      </c>
      <c r="H90" s="448"/>
      <c r="I90" s="535"/>
      <c r="J90" s="536"/>
    </row>
    <row r="91" spans="1:10" s="25" customFormat="1" ht="20.25" customHeight="1" hidden="1" outlineLevel="1">
      <c r="A91" s="539"/>
      <c r="B91" s="277" t="s">
        <v>201</v>
      </c>
      <c r="C91" s="446"/>
      <c r="D91" s="446"/>
      <c r="E91" s="447" t="s">
        <v>271</v>
      </c>
      <c r="F91" s="448"/>
      <c r="G91" s="447" t="s">
        <v>271</v>
      </c>
      <c r="H91" s="448"/>
      <c r="I91" s="535"/>
      <c r="J91" s="536"/>
    </row>
    <row r="92" spans="1:10" s="25" customFormat="1" ht="25.5" hidden="1" outlineLevel="1">
      <c r="A92" s="540">
        <v>2</v>
      </c>
      <c r="B92" s="276" t="s">
        <v>202</v>
      </c>
      <c r="C92" s="491"/>
      <c r="D92" s="492"/>
      <c r="E92" s="492"/>
      <c r="F92" s="492"/>
      <c r="G92" s="492"/>
      <c r="H92" s="492"/>
      <c r="I92" s="492"/>
      <c r="J92" s="493"/>
    </row>
    <row r="93" spans="1:10" s="25" customFormat="1" ht="12" customHeight="1" hidden="1" outlineLevel="1">
      <c r="A93" s="541"/>
      <c r="B93" s="489" t="s">
        <v>203</v>
      </c>
      <c r="C93" s="446"/>
      <c r="D93" s="446"/>
      <c r="E93" s="447" t="s">
        <v>271</v>
      </c>
      <c r="F93" s="448"/>
      <c r="G93" s="447" t="s">
        <v>271</v>
      </c>
      <c r="H93" s="448"/>
      <c r="I93" s="535"/>
      <c r="J93" s="536"/>
    </row>
    <row r="94" spans="1:10" s="25" customFormat="1" ht="12" customHeight="1" hidden="1" outlineLevel="1">
      <c r="A94" s="541"/>
      <c r="B94" s="490"/>
      <c r="C94" s="446"/>
      <c r="D94" s="446"/>
      <c r="E94" s="447" t="s">
        <v>271</v>
      </c>
      <c r="F94" s="448"/>
      <c r="G94" s="447" t="s">
        <v>271</v>
      </c>
      <c r="H94" s="448"/>
      <c r="I94" s="535"/>
      <c r="J94" s="536"/>
    </row>
    <row r="95" spans="1:10" s="25" customFormat="1" ht="12" customHeight="1" hidden="1" outlineLevel="1">
      <c r="A95" s="541"/>
      <c r="B95" s="489" t="s">
        <v>204</v>
      </c>
      <c r="C95" s="446"/>
      <c r="D95" s="446"/>
      <c r="E95" s="447" t="s">
        <v>271</v>
      </c>
      <c r="F95" s="448"/>
      <c r="G95" s="447" t="s">
        <v>271</v>
      </c>
      <c r="H95" s="448"/>
      <c r="I95" s="535"/>
      <c r="J95" s="536"/>
    </row>
    <row r="96" spans="1:10" s="25" customFormat="1" ht="12.75" customHeight="1" hidden="1" outlineLevel="1">
      <c r="A96" s="542"/>
      <c r="B96" s="490"/>
      <c r="C96" s="446"/>
      <c r="D96" s="446"/>
      <c r="E96" s="447" t="s">
        <v>271</v>
      </c>
      <c r="F96" s="448"/>
      <c r="G96" s="447" t="s">
        <v>271</v>
      </c>
      <c r="H96" s="448"/>
      <c r="I96" s="535"/>
      <c r="J96" s="536"/>
    </row>
    <row r="97" spans="1:10" s="25" customFormat="1" ht="25.5" hidden="1" outlineLevel="1">
      <c r="A97" s="540">
        <v>3</v>
      </c>
      <c r="B97" s="276" t="s">
        <v>205</v>
      </c>
      <c r="C97" s="491"/>
      <c r="D97" s="492"/>
      <c r="E97" s="492"/>
      <c r="F97" s="492"/>
      <c r="G97" s="492"/>
      <c r="H97" s="492"/>
      <c r="I97" s="492"/>
      <c r="J97" s="493"/>
    </row>
    <row r="98" spans="1:10" s="25" customFormat="1" ht="14.25" hidden="1" outlineLevel="1">
      <c r="A98" s="541"/>
      <c r="B98" s="278" t="s">
        <v>206</v>
      </c>
      <c r="C98" s="446"/>
      <c r="D98" s="446"/>
      <c r="E98" s="447" t="s">
        <v>271</v>
      </c>
      <c r="F98" s="448"/>
      <c r="G98" s="447" t="s">
        <v>271</v>
      </c>
      <c r="H98" s="448"/>
      <c r="I98" s="535"/>
      <c r="J98" s="536"/>
    </row>
    <row r="99" spans="1:10" s="25" customFormat="1" ht="14.25" hidden="1" outlineLevel="1">
      <c r="A99" s="542"/>
      <c r="B99" s="278" t="s">
        <v>207</v>
      </c>
      <c r="C99" s="446"/>
      <c r="D99" s="446"/>
      <c r="E99" s="447" t="s">
        <v>271</v>
      </c>
      <c r="F99" s="448"/>
      <c r="G99" s="447" t="s">
        <v>271</v>
      </c>
      <c r="H99" s="448"/>
      <c r="I99" s="535"/>
      <c r="J99" s="536"/>
    </row>
    <row r="100" spans="1:10" s="25" customFormat="1" ht="14.25" hidden="1" outlineLevel="1">
      <c r="A100" s="263">
        <v>4</v>
      </c>
      <c r="B100" s="279" t="s">
        <v>208</v>
      </c>
      <c r="C100" s="446"/>
      <c r="D100" s="446"/>
      <c r="E100" s="447" t="s">
        <v>271</v>
      </c>
      <c r="F100" s="448"/>
      <c r="G100" s="447" t="s">
        <v>271</v>
      </c>
      <c r="H100" s="448"/>
      <c r="I100" s="535"/>
      <c r="J100" s="536"/>
    </row>
    <row r="101" spans="1:10" s="24" customFormat="1" ht="15" customHeight="1" hidden="1" outlineLevel="1">
      <c r="A101" s="486" t="s">
        <v>120</v>
      </c>
      <c r="B101" s="487"/>
      <c r="C101" s="487"/>
      <c r="D101" s="487"/>
      <c r="E101" s="487"/>
      <c r="F101" s="487"/>
      <c r="G101" s="487"/>
      <c r="H101" s="487"/>
      <c r="I101" s="487"/>
      <c r="J101" s="488"/>
    </row>
    <row r="102" spans="1:10" ht="25.5" hidden="1" outlineLevel="1">
      <c r="A102" s="78">
        <v>1</v>
      </c>
      <c r="B102" s="274" t="s">
        <v>209</v>
      </c>
      <c r="C102" s="446"/>
      <c r="D102" s="446"/>
      <c r="E102" s="447" t="s">
        <v>271</v>
      </c>
      <c r="F102" s="448"/>
      <c r="G102" s="447" t="s">
        <v>271</v>
      </c>
      <c r="H102" s="448"/>
      <c r="I102" s="481"/>
      <c r="J102" s="482"/>
    </row>
    <row r="103" spans="1:10" ht="25.5" customHeight="1" hidden="1" outlineLevel="1">
      <c r="A103" s="483">
        <v>2</v>
      </c>
      <c r="B103" s="274" t="s">
        <v>210</v>
      </c>
      <c r="C103" s="446"/>
      <c r="D103" s="446"/>
      <c r="E103" s="447" t="s">
        <v>271</v>
      </c>
      <c r="F103" s="448"/>
      <c r="G103" s="447" t="s">
        <v>271</v>
      </c>
      <c r="H103" s="448"/>
      <c r="I103" s="481"/>
      <c r="J103" s="482"/>
    </row>
    <row r="104" spans="1:10" ht="14.25" hidden="1" outlineLevel="1">
      <c r="A104" s="484"/>
      <c r="B104" s="280" t="s">
        <v>180</v>
      </c>
      <c r="C104" s="446"/>
      <c r="D104" s="446"/>
      <c r="E104" s="447" t="s">
        <v>271</v>
      </c>
      <c r="F104" s="448"/>
      <c r="G104" s="447" t="s">
        <v>271</v>
      </c>
      <c r="H104" s="448"/>
      <c r="I104" s="481"/>
      <c r="J104" s="482"/>
    </row>
    <row r="105" spans="1:10" ht="14.25" hidden="1" outlineLevel="1">
      <c r="A105" s="484"/>
      <c r="B105" s="281" t="s">
        <v>181</v>
      </c>
      <c r="C105" s="446"/>
      <c r="D105" s="446"/>
      <c r="E105" s="447" t="s">
        <v>271</v>
      </c>
      <c r="F105" s="448"/>
      <c r="G105" s="447" t="s">
        <v>271</v>
      </c>
      <c r="H105" s="448"/>
      <c r="I105" s="481"/>
      <c r="J105" s="482"/>
    </row>
    <row r="106" spans="1:10" ht="14.25" hidden="1" outlineLevel="1">
      <c r="A106" s="484"/>
      <c r="B106" s="281" t="s">
        <v>211</v>
      </c>
      <c r="C106" s="446"/>
      <c r="D106" s="446"/>
      <c r="E106" s="447" t="s">
        <v>271</v>
      </c>
      <c r="F106" s="448"/>
      <c r="G106" s="447" t="s">
        <v>271</v>
      </c>
      <c r="H106" s="448"/>
      <c r="I106" s="481"/>
      <c r="J106" s="482"/>
    </row>
    <row r="107" spans="1:10" ht="14.25" hidden="1" outlineLevel="1">
      <c r="A107" s="484"/>
      <c r="B107" s="280" t="s">
        <v>183</v>
      </c>
      <c r="C107" s="446"/>
      <c r="D107" s="446"/>
      <c r="E107" s="447" t="s">
        <v>271</v>
      </c>
      <c r="F107" s="448"/>
      <c r="G107" s="447" t="s">
        <v>271</v>
      </c>
      <c r="H107" s="448"/>
      <c r="I107" s="481"/>
      <c r="J107" s="482"/>
    </row>
    <row r="108" spans="1:10" ht="14.25" hidden="1" outlineLevel="1">
      <c r="A108" s="484"/>
      <c r="B108" s="280" t="s">
        <v>184</v>
      </c>
      <c r="C108" s="446"/>
      <c r="D108" s="446"/>
      <c r="E108" s="447" t="s">
        <v>271</v>
      </c>
      <c r="F108" s="448"/>
      <c r="G108" s="447" t="s">
        <v>271</v>
      </c>
      <c r="H108" s="448"/>
      <c r="I108" s="481"/>
      <c r="J108" s="482"/>
    </row>
    <row r="109" spans="1:10" ht="14.25" hidden="1" outlineLevel="1">
      <c r="A109" s="485"/>
      <c r="B109" s="280" t="s">
        <v>185</v>
      </c>
      <c r="C109" s="446"/>
      <c r="D109" s="446"/>
      <c r="E109" s="447" t="s">
        <v>271</v>
      </c>
      <c r="F109" s="448"/>
      <c r="G109" s="447" t="s">
        <v>271</v>
      </c>
      <c r="H109" s="448"/>
      <c r="I109" s="481"/>
      <c r="J109" s="482"/>
    </row>
    <row r="110" spans="1:10" ht="14.25" hidden="1" outlineLevel="1">
      <c r="A110" s="78">
        <v>3</v>
      </c>
      <c r="B110" s="282" t="s">
        <v>212</v>
      </c>
      <c r="C110" s="446"/>
      <c r="D110" s="446"/>
      <c r="E110" s="447" t="s">
        <v>271</v>
      </c>
      <c r="F110" s="448"/>
      <c r="G110" s="447" t="s">
        <v>271</v>
      </c>
      <c r="H110" s="448"/>
      <c r="I110" s="481"/>
      <c r="J110" s="482"/>
    </row>
    <row r="111" spans="1:10" s="24" customFormat="1" ht="15" customHeight="1" hidden="1" outlineLevel="1">
      <c r="A111" s="486" t="s">
        <v>127</v>
      </c>
      <c r="B111" s="487"/>
      <c r="C111" s="487"/>
      <c r="D111" s="487"/>
      <c r="E111" s="487"/>
      <c r="F111" s="487"/>
      <c r="G111" s="487"/>
      <c r="H111" s="487"/>
      <c r="I111" s="487"/>
      <c r="J111" s="488"/>
    </row>
    <row r="112" spans="1:10" ht="38.25" hidden="1" outlineLevel="1">
      <c r="A112" s="483">
        <v>1</v>
      </c>
      <c r="B112" s="283" t="s">
        <v>213</v>
      </c>
      <c r="C112" s="491"/>
      <c r="D112" s="492"/>
      <c r="E112" s="492"/>
      <c r="F112" s="492"/>
      <c r="G112" s="492"/>
      <c r="H112" s="492"/>
      <c r="I112" s="492"/>
      <c r="J112" s="493"/>
    </row>
    <row r="113" spans="1:10" ht="14.25" hidden="1" outlineLevel="1">
      <c r="A113" s="484"/>
      <c r="B113" s="284" t="s">
        <v>214</v>
      </c>
      <c r="C113" s="446"/>
      <c r="D113" s="446"/>
      <c r="E113" s="447" t="s">
        <v>271</v>
      </c>
      <c r="F113" s="448"/>
      <c r="G113" s="447" t="s">
        <v>271</v>
      </c>
      <c r="H113" s="448"/>
      <c r="I113" s="449"/>
      <c r="J113" s="450"/>
    </row>
    <row r="114" spans="1:10" ht="14.25" hidden="1" outlineLevel="1">
      <c r="A114" s="484"/>
      <c r="B114" s="284" t="s">
        <v>215</v>
      </c>
      <c r="C114" s="446"/>
      <c r="D114" s="446"/>
      <c r="E114" s="447" t="s">
        <v>271</v>
      </c>
      <c r="F114" s="448"/>
      <c r="G114" s="447" t="s">
        <v>271</v>
      </c>
      <c r="H114" s="448"/>
      <c r="I114" s="449"/>
      <c r="J114" s="450"/>
    </row>
    <row r="115" spans="1:10" ht="14.25" hidden="1" outlineLevel="1">
      <c r="A115" s="484"/>
      <c r="B115" s="284" t="s">
        <v>216</v>
      </c>
      <c r="C115" s="446"/>
      <c r="D115" s="446"/>
      <c r="E115" s="447" t="s">
        <v>271</v>
      </c>
      <c r="F115" s="448"/>
      <c r="G115" s="447" t="s">
        <v>271</v>
      </c>
      <c r="H115" s="448"/>
      <c r="I115" s="449"/>
      <c r="J115" s="450"/>
    </row>
    <row r="116" spans="1:10" ht="14.25" hidden="1" outlineLevel="1">
      <c r="A116" s="484"/>
      <c r="B116" s="284" t="s">
        <v>217</v>
      </c>
      <c r="C116" s="446"/>
      <c r="D116" s="446"/>
      <c r="E116" s="447" t="s">
        <v>271</v>
      </c>
      <c r="F116" s="448"/>
      <c r="G116" s="447" t="s">
        <v>271</v>
      </c>
      <c r="H116" s="448"/>
      <c r="I116" s="449"/>
      <c r="J116" s="450"/>
    </row>
    <row r="117" spans="1:10" ht="14.25" hidden="1" outlineLevel="1">
      <c r="A117" s="484"/>
      <c r="B117" s="284" t="s">
        <v>218</v>
      </c>
      <c r="C117" s="446"/>
      <c r="D117" s="446"/>
      <c r="E117" s="447" t="s">
        <v>271</v>
      </c>
      <c r="F117" s="448"/>
      <c r="G117" s="447" t="s">
        <v>271</v>
      </c>
      <c r="H117" s="448"/>
      <c r="I117" s="449"/>
      <c r="J117" s="450"/>
    </row>
    <row r="118" spans="1:10" ht="14.25" hidden="1" outlineLevel="1">
      <c r="A118" s="485"/>
      <c r="B118" s="284" t="s">
        <v>219</v>
      </c>
      <c r="C118" s="446"/>
      <c r="D118" s="446"/>
      <c r="E118" s="447" t="s">
        <v>271</v>
      </c>
      <c r="F118" s="448"/>
      <c r="G118" s="447" t="s">
        <v>271</v>
      </c>
      <c r="H118" s="448"/>
      <c r="I118" s="449"/>
      <c r="J118" s="450"/>
    </row>
    <row r="119" spans="1:10" ht="14.25" hidden="1" outlineLevel="1">
      <c r="A119" s="78">
        <v>2</v>
      </c>
      <c r="B119" s="285" t="s">
        <v>220</v>
      </c>
      <c r="C119" s="446"/>
      <c r="D119" s="446"/>
      <c r="E119" s="447" t="s">
        <v>271</v>
      </c>
      <c r="F119" s="448"/>
      <c r="G119" s="447" t="s">
        <v>271</v>
      </c>
      <c r="H119" s="448"/>
      <c r="I119" s="449"/>
      <c r="J119" s="450"/>
    </row>
    <row r="120" spans="1:10" ht="25.5" hidden="1" outlineLevel="1">
      <c r="A120" s="78">
        <v>3</v>
      </c>
      <c r="B120" s="285" t="s">
        <v>221</v>
      </c>
      <c r="C120" s="446"/>
      <c r="D120" s="446"/>
      <c r="E120" s="447" t="s">
        <v>271</v>
      </c>
      <c r="F120" s="448"/>
      <c r="G120" s="447" t="s">
        <v>271</v>
      </c>
      <c r="H120" s="448"/>
      <c r="I120" s="449"/>
      <c r="J120" s="450"/>
    </row>
    <row r="121" spans="1:10" s="29" customFormat="1" ht="18.75" customHeight="1" hidden="1" outlineLevel="1">
      <c r="A121" s="84" t="s">
        <v>90</v>
      </c>
      <c r="B121" s="28" t="s">
        <v>16</v>
      </c>
      <c r="C121" s="494"/>
      <c r="D121" s="495"/>
      <c r="E121" s="457"/>
      <c r="F121" s="458"/>
      <c r="G121" s="457"/>
      <c r="H121" s="458"/>
      <c r="I121" s="496"/>
      <c r="J121" s="497"/>
    </row>
    <row r="122" spans="1:10" s="8" customFormat="1" ht="14.25" customHeight="1" collapsed="1">
      <c r="A122" s="504" t="s">
        <v>316</v>
      </c>
      <c r="B122" s="505"/>
      <c r="C122" s="505"/>
      <c r="D122" s="505"/>
      <c r="E122" s="505"/>
      <c r="F122" s="505"/>
      <c r="G122" s="505"/>
      <c r="H122" s="505"/>
      <c r="I122" s="505"/>
      <c r="J122" s="506"/>
    </row>
    <row r="123" spans="1:10" s="24" customFormat="1" ht="14.25" customHeight="1" outlineLevel="1">
      <c r="A123" s="454" t="s">
        <v>103</v>
      </c>
      <c r="B123" s="455"/>
      <c r="C123" s="455"/>
      <c r="D123" s="455"/>
      <c r="E123" s="455"/>
      <c r="F123" s="455"/>
      <c r="G123" s="455"/>
      <c r="H123" s="455"/>
      <c r="I123" s="455"/>
      <c r="J123" s="456"/>
    </row>
    <row r="124" spans="1:10" ht="38.25" outlineLevel="1">
      <c r="A124" s="79">
        <v>1</v>
      </c>
      <c r="B124" s="37" t="s">
        <v>61</v>
      </c>
      <c r="C124" s="529">
        <v>1</v>
      </c>
      <c r="D124" s="530"/>
      <c r="E124" s="531">
        <v>0.9157</v>
      </c>
      <c r="F124" s="532"/>
      <c r="G124" s="531">
        <v>0.9406</v>
      </c>
      <c r="H124" s="532"/>
      <c r="I124" s="533">
        <v>0.9197</v>
      </c>
      <c r="J124" s="534"/>
    </row>
    <row r="125" spans="1:10" s="25" customFormat="1" ht="25.5" outlineLevel="1">
      <c r="A125" s="83">
        <v>2</v>
      </c>
      <c r="B125" s="37" t="s">
        <v>155</v>
      </c>
      <c r="C125" s="527">
        <v>9335</v>
      </c>
      <c r="D125" s="528"/>
      <c r="E125" s="447" t="s">
        <v>271</v>
      </c>
      <c r="F125" s="448"/>
      <c r="G125" s="447" t="s">
        <v>271</v>
      </c>
      <c r="H125" s="448"/>
      <c r="I125" s="527">
        <v>13715</v>
      </c>
      <c r="J125" s="528"/>
    </row>
    <row r="126" spans="1:10" s="24" customFormat="1" ht="18.75" customHeight="1" outlineLevel="1">
      <c r="A126" s="454" t="s">
        <v>119</v>
      </c>
      <c r="B126" s="455"/>
      <c r="C126" s="455"/>
      <c r="D126" s="455"/>
      <c r="E126" s="455"/>
      <c r="F126" s="455"/>
      <c r="G126" s="455"/>
      <c r="H126" s="455"/>
      <c r="I126" s="455"/>
      <c r="J126" s="456"/>
    </row>
    <row r="127" spans="1:10" s="25" customFormat="1" ht="25.5" outlineLevel="1">
      <c r="A127" s="79">
        <v>1</v>
      </c>
      <c r="B127" s="37" t="s">
        <v>234</v>
      </c>
      <c r="C127" s="527">
        <v>2232</v>
      </c>
      <c r="D127" s="528"/>
      <c r="E127" s="447" t="s">
        <v>271</v>
      </c>
      <c r="F127" s="448"/>
      <c r="G127" s="447" t="s">
        <v>271</v>
      </c>
      <c r="H127" s="448"/>
      <c r="I127" s="527">
        <v>2900</v>
      </c>
      <c r="J127" s="528"/>
    </row>
    <row r="128" spans="1:10" s="24" customFormat="1" ht="15.75" customHeight="1" outlineLevel="1">
      <c r="A128" s="454" t="s">
        <v>120</v>
      </c>
      <c r="B128" s="455"/>
      <c r="C128" s="455"/>
      <c r="D128" s="455"/>
      <c r="E128" s="455"/>
      <c r="F128" s="455"/>
      <c r="G128" s="455"/>
      <c r="H128" s="455"/>
      <c r="I128" s="455"/>
      <c r="J128" s="456"/>
    </row>
    <row r="129" spans="1:10" s="25" customFormat="1" ht="40.5" customHeight="1" outlineLevel="1">
      <c r="A129" s="79">
        <v>1</v>
      </c>
      <c r="B129" s="37" t="s">
        <v>236</v>
      </c>
      <c r="C129" s="527">
        <v>4009</v>
      </c>
      <c r="D129" s="528"/>
      <c r="E129" s="447" t="s">
        <v>271</v>
      </c>
      <c r="F129" s="448"/>
      <c r="G129" s="447" t="s">
        <v>271</v>
      </c>
      <c r="H129" s="448"/>
      <c r="I129" s="527">
        <v>9005</v>
      </c>
      <c r="J129" s="528"/>
    </row>
    <row r="130" spans="1:10" s="24" customFormat="1" ht="12.75" customHeight="1" outlineLevel="1">
      <c r="A130" s="454" t="s">
        <v>127</v>
      </c>
      <c r="B130" s="455"/>
      <c r="C130" s="455"/>
      <c r="D130" s="455"/>
      <c r="E130" s="455"/>
      <c r="F130" s="455"/>
      <c r="G130" s="455"/>
      <c r="H130" s="455"/>
      <c r="I130" s="455"/>
      <c r="J130" s="456"/>
    </row>
    <row r="131" spans="1:10" s="25" customFormat="1" ht="38.25" outlineLevel="1">
      <c r="A131" s="79">
        <v>1</v>
      </c>
      <c r="B131" s="37" t="s">
        <v>237</v>
      </c>
      <c r="C131" s="457">
        <v>872</v>
      </c>
      <c r="D131" s="458"/>
      <c r="E131" s="447" t="s">
        <v>271</v>
      </c>
      <c r="F131" s="448"/>
      <c r="G131" s="447" t="s">
        <v>271</v>
      </c>
      <c r="H131" s="448"/>
      <c r="I131" s="457">
        <v>1247</v>
      </c>
      <c r="J131" s="526"/>
    </row>
    <row r="132" spans="1:10" s="29" customFormat="1" ht="17.25" customHeight="1" outlineLevel="1">
      <c r="A132" s="80" t="s">
        <v>90</v>
      </c>
      <c r="B132" s="28" t="s">
        <v>16</v>
      </c>
      <c r="C132" s="476" t="s">
        <v>271</v>
      </c>
      <c r="D132" s="477"/>
      <c r="E132" s="476" t="s">
        <v>271</v>
      </c>
      <c r="F132" s="477"/>
      <c r="G132" s="476" t="s">
        <v>271</v>
      </c>
      <c r="H132" s="477"/>
      <c r="I132" s="476" t="s">
        <v>271</v>
      </c>
      <c r="J132" s="477"/>
    </row>
    <row r="133" spans="1:10" s="8" customFormat="1" ht="14.25" customHeight="1">
      <c r="A133" s="504" t="s">
        <v>317</v>
      </c>
      <c r="B133" s="505"/>
      <c r="C133" s="505"/>
      <c r="D133" s="505"/>
      <c r="E133" s="505"/>
      <c r="F133" s="505"/>
      <c r="G133" s="505"/>
      <c r="H133" s="505"/>
      <c r="I133" s="505"/>
      <c r="J133" s="506"/>
    </row>
    <row r="134" spans="1:10" s="24" customFormat="1" ht="14.25" customHeight="1" outlineLevel="1">
      <c r="A134" s="454" t="s">
        <v>103</v>
      </c>
      <c r="B134" s="455"/>
      <c r="C134" s="455"/>
      <c r="D134" s="455"/>
      <c r="E134" s="455"/>
      <c r="F134" s="455"/>
      <c r="G134" s="455"/>
      <c r="H134" s="455"/>
      <c r="I134" s="455"/>
      <c r="J134" s="456"/>
    </row>
    <row r="135" spans="1:10" s="25" customFormat="1" ht="25.5" outlineLevel="1">
      <c r="A135" s="78">
        <v>1</v>
      </c>
      <c r="B135" s="37" t="s">
        <v>381</v>
      </c>
      <c r="C135" s="523">
        <v>0.1</v>
      </c>
      <c r="D135" s="458"/>
      <c r="E135" s="447" t="s">
        <v>150</v>
      </c>
      <c r="F135" s="448"/>
      <c r="G135" s="447" t="s">
        <v>150</v>
      </c>
      <c r="H135" s="448"/>
      <c r="I135" s="478">
        <v>0.139</v>
      </c>
      <c r="J135" s="460"/>
    </row>
    <row r="136" spans="1:10" s="25" customFormat="1" ht="38.25" outlineLevel="1">
      <c r="A136" s="79">
        <v>2</v>
      </c>
      <c r="B136" s="367" t="s">
        <v>380</v>
      </c>
      <c r="C136" s="523">
        <v>0.15</v>
      </c>
      <c r="D136" s="458"/>
      <c r="E136" s="447" t="s">
        <v>150</v>
      </c>
      <c r="F136" s="448"/>
      <c r="G136" s="447" t="s">
        <v>150</v>
      </c>
      <c r="H136" s="448"/>
      <c r="I136" s="478">
        <v>0.1767</v>
      </c>
      <c r="J136" s="460"/>
    </row>
    <row r="137" spans="1:10" s="25" customFormat="1" ht="25.5" outlineLevel="1">
      <c r="A137" s="79">
        <v>3</v>
      </c>
      <c r="B137" s="37" t="s">
        <v>449</v>
      </c>
      <c r="C137" s="523">
        <v>1</v>
      </c>
      <c r="D137" s="458"/>
      <c r="E137" s="447" t="s">
        <v>150</v>
      </c>
      <c r="F137" s="448"/>
      <c r="G137" s="447" t="s">
        <v>150</v>
      </c>
      <c r="H137" s="448"/>
      <c r="I137" s="478">
        <v>0.9581</v>
      </c>
      <c r="J137" s="460"/>
    </row>
    <row r="138" spans="1:10" s="25" customFormat="1" ht="14.25" outlineLevel="1">
      <c r="A138" s="454" t="s">
        <v>119</v>
      </c>
      <c r="B138" s="455"/>
      <c r="C138" s="455"/>
      <c r="D138" s="455"/>
      <c r="E138" s="455"/>
      <c r="F138" s="455"/>
      <c r="G138" s="455"/>
      <c r="H138" s="455"/>
      <c r="I138" s="455"/>
      <c r="J138" s="456"/>
    </row>
    <row r="139" spans="1:10" s="49" customFormat="1" ht="37.5" customHeight="1" outlineLevel="1">
      <c r="A139" s="83">
        <v>1</v>
      </c>
      <c r="B139" s="64" t="s">
        <v>454</v>
      </c>
      <c r="C139" s="457">
        <v>3</v>
      </c>
      <c r="D139" s="458"/>
      <c r="E139" s="447" t="s">
        <v>271</v>
      </c>
      <c r="F139" s="448"/>
      <c r="G139" s="447" t="s">
        <v>271</v>
      </c>
      <c r="H139" s="448" t="s">
        <v>271</v>
      </c>
      <c r="I139" s="459">
        <v>2</v>
      </c>
      <c r="J139" s="460"/>
    </row>
    <row r="140" spans="1:10" s="29" customFormat="1" ht="18.75" customHeight="1" outlineLevel="1">
      <c r="A140" s="80" t="s">
        <v>90</v>
      </c>
      <c r="B140" s="28" t="s">
        <v>16</v>
      </c>
      <c r="C140" s="476" t="s">
        <v>271</v>
      </c>
      <c r="D140" s="477"/>
      <c r="E140" s="476" t="s">
        <v>271</v>
      </c>
      <c r="F140" s="477"/>
      <c r="G140" s="476" t="s">
        <v>271</v>
      </c>
      <c r="H140" s="477"/>
      <c r="I140" s="476" t="s">
        <v>271</v>
      </c>
      <c r="J140" s="477"/>
    </row>
    <row r="141" spans="1:10" s="8" customFormat="1" ht="13.5" customHeight="1">
      <c r="A141" s="504" t="s">
        <v>319</v>
      </c>
      <c r="B141" s="505"/>
      <c r="C141" s="505"/>
      <c r="D141" s="505"/>
      <c r="E141" s="505"/>
      <c r="F141" s="505"/>
      <c r="G141" s="505"/>
      <c r="H141" s="505"/>
      <c r="I141" s="505"/>
      <c r="J141" s="506"/>
    </row>
    <row r="142" spans="1:10" s="24" customFormat="1" ht="15" customHeight="1" outlineLevel="1">
      <c r="A142" s="454" t="s">
        <v>103</v>
      </c>
      <c r="B142" s="455"/>
      <c r="C142" s="455"/>
      <c r="D142" s="455"/>
      <c r="E142" s="455"/>
      <c r="F142" s="455"/>
      <c r="G142" s="455"/>
      <c r="H142" s="455"/>
      <c r="I142" s="455"/>
      <c r="J142" s="456"/>
    </row>
    <row r="143" spans="1:10" s="25" customFormat="1" ht="45" customHeight="1" outlineLevel="1">
      <c r="A143" s="78">
        <v>1</v>
      </c>
      <c r="B143" s="37" t="s">
        <v>160</v>
      </c>
      <c r="C143" s="523">
        <v>0.06</v>
      </c>
      <c r="D143" s="458"/>
      <c r="E143" s="447" t="s">
        <v>271</v>
      </c>
      <c r="F143" s="448"/>
      <c r="G143" s="447" t="s">
        <v>271</v>
      </c>
      <c r="H143" s="448"/>
      <c r="I143" s="478">
        <v>0.222</v>
      </c>
      <c r="J143" s="460"/>
    </row>
    <row r="144" spans="1:10" s="24" customFormat="1" ht="18" customHeight="1" outlineLevel="1">
      <c r="A144" s="454"/>
      <c r="B144" s="455"/>
      <c r="C144" s="455"/>
      <c r="D144" s="455"/>
      <c r="E144" s="455"/>
      <c r="F144" s="455"/>
      <c r="G144" s="455"/>
      <c r="H144" s="455"/>
      <c r="I144" s="455"/>
      <c r="J144" s="456"/>
    </row>
    <row r="145" spans="1:10" ht="53.25" customHeight="1" outlineLevel="1">
      <c r="A145" s="78">
        <v>1</v>
      </c>
      <c r="B145" s="37" t="s">
        <v>448</v>
      </c>
      <c r="C145" s="523">
        <v>0.1</v>
      </c>
      <c r="D145" s="458"/>
      <c r="E145" s="447" t="s">
        <v>150</v>
      </c>
      <c r="F145" s="448"/>
      <c r="G145" s="508" t="s">
        <v>150</v>
      </c>
      <c r="H145" s="509"/>
      <c r="I145" s="524">
        <v>0</v>
      </c>
      <c r="J145" s="525"/>
    </row>
    <row r="146" spans="1:10" s="25" customFormat="1" ht="18.75" customHeight="1" outlineLevel="1">
      <c r="A146" s="84" t="s">
        <v>90</v>
      </c>
      <c r="B146" s="28" t="s">
        <v>16</v>
      </c>
      <c r="C146" s="476" t="s">
        <v>271</v>
      </c>
      <c r="D146" s="477"/>
      <c r="E146" s="476" t="s">
        <v>271</v>
      </c>
      <c r="F146" s="477"/>
      <c r="G146" s="476" t="s">
        <v>271</v>
      </c>
      <c r="H146" s="477"/>
      <c r="I146" s="476" t="s">
        <v>271</v>
      </c>
      <c r="J146" s="477"/>
    </row>
    <row r="147" spans="1:10" s="8" customFormat="1" ht="14.25" customHeight="1">
      <c r="A147" s="504" t="s">
        <v>323</v>
      </c>
      <c r="B147" s="505"/>
      <c r="C147" s="505"/>
      <c r="D147" s="505"/>
      <c r="E147" s="505"/>
      <c r="F147" s="505"/>
      <c r="G147" s="505"/>
      <c r="H147" s="505"/>
      <c r="I147" s="505"/>
      <c r="J147" s="506"/>
    </row>
    <row r="148" spans="1:10" s="24" customFormat="1" ht="14.25" customHeight="1" outlineLevel="1">
      <c r="A148" s="454" t="s">
        <v>103</v>
      </c>
      <c r="B148" s="455"/>
      <c r="C148" s="455"/>
      <c r="D148" s="455"/>
      <c r="E148" s="455"/>
      <c r="F148" s="455"/>
      <c r="G148" s="455"/>
      <c r="H148" s="455"/>
      <c r="I148" s="455"/>
      <c r="J148" s="456"/>
    </row>
    <row r="149" spans="1:10" s="25" customFormat="1" ht="38.25" outlineLevel="1">
      <c r="A149" s="78">
        <v>1</v>
      </c>
      <c r="B149" s="37" t="s">
        <v>249</v>
      </c>
      <c r="C149" s="474">
        <v>0.2</v>
      </c>
      <c r="D149" s="475"/>
      <c r="E149" s="518">
        <v>0.3081</v>
      </c>
      <c r="F149" s="475"/>
      <c r="G149" s="518">
        <v>0.3054</v>
      </c>
      <c r="H149" s="475"/>
      <c r="I149" s="518">
        <v>0.3067</v>
      </c>
      <c r="J149" s="475"/>
    </row>
    <row r="150" spans="1:10" s="25" customFormat="1" ht="25.5" outlineLevel="1">
      <c r="A150" s="79">
        <v>2</v>
      </c>
      <c r="B150" s="37" t="s">
        <v>463</v>
      </c>
      <c r="C150" s="474">
        <v>0.01</v>
      </c>
      <c r="D150" s="475"/>
      <c r="E150" s="518">
        <v>0.0075</v>
      </c>
      <c r="F150" s="475"/>
      <c r="G150" s="518">
        <v>0.0044</v>
      </c>
      <c r="H150" s="475"/>
      <c r="I150" s="518">
        <v>0.006</v>
      </c>
      <c r="J150" s="475"/>
    </row>
    <row r="151" spans="1:10" s="24" customFormat="1" ht="16.5" customHeight="1" outlineLevel="1">
      <c r="A151" s="454" t="s">
        <v>119</v>
      </c>
      <c r="B151" s="455"/>
      <c r="C151" s="455"/>
      <c r="D151" s="455"/>
      <c r="E151" s="455"/>
      <c r="F151" s="455"/>
      <c r="G151" s="455"/>
      <c r="H151" s="455"/>
      <c r="I151" s="455"/>
      <c r="J151" s="456"/>
    </row>
    <row r="152" spans="1:10" s="25" customFormat="1" ht="38.25" outlineLevel="1">
      <c r="A152" s="519">
        <v>1</v>
      </c>
      <c r="B152" s="286" t="s">
        <v>250</v>
      </c>
      <c r="C152" s="521">
        <v>0.6</v>
      </c>
      <c r="D152" s="522"/>
      <c r="E152" s="447" t="s">
        <v>271</v>
      </c>
      <c r="F152" s="448"/>
      <c r="G152" s="447" t="s">
        <v>271</v>
      </c>
      <c r="H152" s="448"/>
      <c r="I152" s="478">
        <v>0.465</v>
      </c>
      <c r="J152" s="460"/>
    </row>
    <row r="153" spans="1:10" s="25" customFormat="1" ht="12.75" outlineLevel="1">
      <c r="A153" s="520"/>
      <c r="B153" s="36" t="s">
        <v>251</v>
      </c>
      <c r="C153" s="474">
        <v>0.42</v>
      </c>
      <c r="D153" s="475"/>
      <c r="E153" s="447" t="s">
        <v>271</v>
      </c>
      <c r="F153" s="448"/>
      <c r="G153" s="447" t="s">
        <v>271</v>
      </c>
      <c r="H153" s="448"/>
      <c r="I153" s="478">
        <v>0.4757</v>
      </c>
      <c r="J153" s="460"/>
    </row>
    <row r="154" spans="1:10" s="25" customFormat="1" ht="12.75" outlineLevel="1">
      <c r="A154" s="520"/>
      <c r="B154" s="36" t="s">
        <v>252</v>
      </c>
      <c r="C154" s="474">
        <v>0.8</v>
      </c>
      <c r="D154" s="475"/>
      <c r="E154" s="447" t="s">
        <v>271</v>
      </c>
      <c r="F154" s="448"/>
      <c r="G154" s="447" t="s">
        <v>271</v>
      </c>
      <c r="H154" s="448"/>
      <c r="I154" s="478">
        <v>0.4603</v>
      </c>
      <c r="J154" s="460"/>
    </row>
    <row r="155" spans="1:10" s="25" customFormat="1" ht="26.25" customHeight="1" outlineLevel="1">
      <c r="A155" s="263">
        <v>2</v>
      </c>
      <c r="B155" s="37" t="s">
        <v>58</v>
      </c>
      <c r="C155" s="474">
        <v>0.7</v>
      </c>
      <c r="D155" s="475"/>
      <c r="E155" s="447" t="s">
        <v>271</v>
      </c>
      <c r="F155" s="448"/>
      <c r="G155" s="447" t="s">
        <v>271</v>
      </c>
      <c r="H155" s="448"/>
      <c r="I155" s="478">
        <v>0.7727</v>
      </c>
      <c r="J155" s="460"/>
    </row>
    <row r="156" spans="1:10" s="24" customFormat="1" ht="16.5" customHeight="1" outlineLevel="1">
      <c r="A156" s="454" t="s">
        <v>120</v>
      </c>
      <c r="B156" s="455"/>
      <c r="C156" s="455"/>
      <c r="D156" s="455"/>
      <c r="E156" s="455"/>
      <c r="F156" s="455"/>
      <c r="G156" s="455"/>
      <c r="H156" s="455"/>
      <c r="I156" s="455"/>
      <c r="J156" s="456"/>
    </row>
    <row r="157" spans="1:10" s="25" customFormat="1" ht="25.5" outlineLevel="1">
      <c r="A157" s="78">
        <v>1</v>
      </c>
      <c r="B157" s="37" t="s">
        <v>253</v>
      </c>
      <c r="C157" s="474">
        <v>0.5</v>
      </c>
      <c r="D157" s="475"/>
      <c r="E157" s="447" t="s">
        <v>271</v>
      </c>
      <c r="F157" s="448"/>
      <c r="G157" s="447" t="s">
        <v>271</v>
      </c>
      <c r="H157" s="448"/>
      <c r="I157" s="478">
        <v>0.6778</v>
      </c>
      <c r="J157" s="460"/>
    </row>
    <row r="158" spans="1:10" s="25" customFormat="1" ht="38.25" outlineLevel="1">
      <c r="A158" s="79">
        <v>2</v>
      </c>
      <c r="B158" s="37" t="s">
        <v>254</v>
      </c>
      <c r="C158" s="474">
        <v>0.38</v>
      </c>
      <c r="D158" s="475"/>
      <c r="E158" s="447" t="s">
        <v>271</v>
      </c>
      <c r="F158" s="448"/>
      <c r="G158" s="447" t="s">
        <v>271</v>
      </c>
      <c r="H158" s="448"/>
      <c r="I158" s="478">
        <v>0.5037</v>
      </c>
      <c r="J158" s="460"/>
    </row>
    <row r="159" spans="1:10" ht="25.5" outlineLevel="1">
      <c r="A159" s="79">
        <v>3</v>
      </c>
      <c r="B159" s="37" t="s">
        <v>324</v>
      </c>
      <c r="C159" s="512">
        <v>15738</v>
      </c>
      <c r="D159" s="513"/>
      <c r="E159" s="512">
        <v>3488</v>
      </c>
      <c r="F159" s="513"/>
      <c r="G159" s="512">
        <v>5102</v>
      </c>
      <c r="H159" s="513"/>
      <c r="I159" s="512">
        <v>8590</v>
      </c>
      <c r="J159" s="513"/>
    </row>
    <row r="160" spans="1:10" s="24" customFormat="1" ht="18" customHeight="1" outlineLevel="1">
      <c r="A160" s="454" t="s">
        <v>127</v>
      </c>
      <c r="B160" s="455"/>
      <c r="C160" s="455"/>
      <c r="D160" s="455"/>
      <c r="E160" s="455"/>
      <c r="F160" s="455"/>
      <c r="G160" s="455"/>
      <c r="H160" s="455"/>
      <c r="I160" s="455"/>
      <c r="J160" s="456"/>
    </row>
    <row r="161" spans="1:10" ht="26.25" customHeight="1" outlineLevel="1">
      <c r="A161" s="483">
        <v>1</v>
      </c>
      <c r="B161" s="37" t="s">
        <v>255</v>
      </c>
      <c r="C161" s="474">
        <v>0.11</v>
      </c>
      <c r="D161" s="475"/>
      <c r="E161" s="447" t="s">
        <v>271</v>
      </c>
      <c r="F161" s="448"/>
      <c r="G161" s="447" t="s">
        <v>271</v>
      </c>
      <c r="H161" s="448"/>
      <c r="I161" s="516">
        <v>0.2829</v>
      </c>
      <c r="J161" s="517"/>
    </row>
    <row r="162" spans="1:10" ht="12.75" outlineLevel="1">
      <c r="A162" s="514"/>
      <c r="B162" s="37" t="s">
        <v>256</v>
      </c>
      <c r="C162" s="474">
        <v>0.33</v>
      </c>
      <c r="D162" s="475"/>
      <c r="E162" s="447" t="s">
        <v>271</v>
      </c>
      <c r="F162" s="448"/>
      <c r="G162" s="447" t="s">
        <v>271</v>
      </c>
      <c r="H162" s="448"/>
      <c r="I162" s="516">
        <v>0.4783</v>
      </c>
      <c r="J162" s="517"/>
    </row>
    <row r="163" spans="1:10" ht="12.75" outlineLevel="1">
      <c r="A163" s="515"/>
      <c r="B163" s="37" t="s">
        <v>257</v>
      </c>
      <c r="C163" s="474">
        <v>0.08</v>
      </c>
      <c r="D163" s="475"/>
      <c r="E163" s="447" t="s">
        <v>271</v>
      </c>
      <c r="F163" s="448"/>
      <c r="G163" s="447" t="s">
        <v>271</v>
      </c>
      <c r="H163" s="448"/>
      <c r="I163" s="516">
        <v>0.2825</v>
      </c>
      <c r="J163" s="517"/>
    </row>
    <row r="164" spans="1:10" s="25" customFormat="1" ht="14.25" outlineLevel="1">
      <c r="A164" s="84" t="s">
        <v>90</v>
      </c>
      <c r="B164" s="28" t="s">
        <v>16</v>
      </c>
      <c r="C164" s="476" t="s">
        <v>271</v>
      </c>
      <c r="D164" s="477"/>
      <c r="E164" s="447" t="s">
        <v>271</v>
      </c>
      <c r="F164" s="448"/>
      <c r="G164" s="447" t="s">
        <v>271</v>
      </c>
      <c r="H164" s="448"/>
      <c r="I164" s="479" t="s">
        <v>271</v>
      </c>
      <c r="J164" s="480"/>
    </row>
    <row r="165" spans="1:10" s="38" customFormat="1" ht="21.75" customHeight="1">
      <c r="A165" s="581" t="s">
        <v>112</v>
      </c>
      <c r="B165" s="581"/>
      <c r="C165" s="582"/>
      <c r="D165" s="583"/>
      <c r="E165" s="583"/>
      <c r="F165" s="583"/>
      <c r="G165" s="583"/>
      <c r="H165" s="583"/>
      <c r="I165" s="583"/>
      <c r="J165" s="584"/>
    </row>
    <row r="166" spans="1:10" s="38" customFormat="1" ht="12.75">
      <c r="A166" s="473" t="s">
        <v>385</v>
      </c>
      <c r="B166" s="473"/>
      <c r="C166" s="473"/>
      <c r="D166" s="473"/>
      <c r="E166" s="473"/>
      <c r="F166" s="473"/>
      <c r="G166" s="473"/>
      <c r="H166" s="473"/>
      <c r="I166" s="473"/>
      <c r="J166" s="473"/>
    </row>
    <row r="167" spans="1:10" s="25" customFormat="1" ht="12.75" customHeight="1">
      <c r="A167" s="461"/>
      <c r="B167" s="461"/>
      <c r="C167" s="461"/>
      <c r="D167" s="461"/>
      <c r="E167" s="461"/>
      <c r="F167" s="461"/>
      <c r="G167" s="461"/>
      <c r="H167" s="461"/>
      <c r="I167" s="461"/>
      <c r="J167" s="461"/>
    </row>
    <row r="168" spans="1:10" s="8" customFormat="1" ht="15.75" customHeight="1">
      <c r="A168" s="462" t="s">
        <v>20</v>
      </c>
      <c r="B168" s="463"/>
      <c r="C168" s="463"/>
      <c r="D168" s="463"/>
      <c r="E168" s="463"/>
      <c r="F168" s="463"/>
      <c r="G168" s="463"/>
      <c r="H168" s="463"/>
      <c r="I168" s="463"/>
      <c r="J168" s="1"/>
    </row>
    <row r="169" spans="1:10" s="8" customFormat="1" ht="15.75">
      <c r="A169" s="39"/>
      <c r="B169" s="4"/>
      <c r="C169" s="4"/>
      <c r="D169" s="4"/>
      <c r="E169" s="4"/>
      <c r="F169" s="4"/>
      <c r="G169" s="4"/>
      <c r="H169" s="4"/>
      <c r="I169" s="4"/>
      <c r="J169" s="1"/>
    </row>
    <row r="170" spans="1:10" s="40" customFormat="1" ht="37.5" customHeight="1">
      <c r="A170" s="498" t="s">
        <v>74</v>
      </c>
      <c r="B170" s="498"/>
      <c r="C170" s="498"/>
      <c r="D170" s="498"/>
      <c r="E170" s="498"/>
      <c r="F170" s="498"/>
      <c r="G170" s="498"/>
      <c r="H170" s="498"/>
      <c r="I170" s="498"/>
      <c r="J170" s="498"/>
    </row>
    <row r="171" spans="1:10" s="8" customFormat="1" ht="16.5" thickBot="1">
      <c r="A171" s="39"/>
      <c r="B171" s="4"/>
      <c r="C171" s="4"/>
      <c r="D171" s="4"/>
      <c r="E171" s="4"/>
      <c r="F171" s="4"/>
      <c r="G171" s="4"/>
      <c r="H171" s="4"/>
      <c r="I171" s="4"/>
      <c r="J171" s="1"/>
    </row>
    <row r="172" spans="1:10" s="8" customFormat="1" ht="21.75" customHeight="1">
      <c r="A172" s="499" t="s">
        <v>361</v>
      </c>
      <c r="B172" s="472" t="s">
        <v>280</v>
      </c>
      <c r="C172" s="470" t="s">
        <v>87</v>
      </c>
      <c r="D172" s="472" t="s">
        <v>288</v>
      </c>
      <c r="E172" s="472"/>
      <c r="F172" s="472"/>
      <c r="G172" s="472" t="s">
        <v>289</v>
      </c>
      <c r="H172" s="472"/>
      <c r="I172" s="472"/>
      <c r="J172" s="501" t="s">
        <v>86</v>
      </c>
    </row>
    <row r="173" spans="1:10" s="8" customFormat="1" ht="24" customHeight="1">
      <c r="A173" s="500"/>
      <c r="B173" s="503"/>
      <c r="C173" s="471"/>
      <c r="D173" s="41" t="s">
        <v>281</v>
      </c>
      <c r="E173" s="41" t="s">
        <v>282</v>
      </c>
      <c r="F173" s="41" t="s">
        <v>277</v>
      </c>
      <c r="G173" s="41" t="s">
        <v>281</v>
      </c>
      <c r="H173" s="41" t="s">
        <v>282</v>
      </c>
      <c r="I173" s="41" t="s">
        <v>277</v>
      </c>
      <c r="J173" s="502"/>
    </row>
    <row r="174" spans="1:10" ht="14.25">
      <c r="A174" s="85">
        <v>1</v>
      </c>
      <c r="B174" s="42">
        <v>2</v>
      </c>
      <c r="C174" s="42">
        <v>3</v>
      </c>
      <c r="D174" s="43">
        <v>4</v>
      </c>
      <c r="E174" s="43">
        <v>5</v>
      </c>
      <c r="F174" s="43">
        <v>6</v>
      </c>
      <c r="G174" s="43">
        <v>7</v>
      </c>
      <c r="H174" s="43">
        <v>8</v>
      </c>
      <c r="I174" s="43">
        <v>9</v>
      </c>
      <c r="J174" s="86" t="s">
        <v>88</v>
      </c>
    </row>
    <row r="175" spans="1:10" ht="24.75" customHeight="1">
      <c r="A175" s="614" t="s">
        <v>301</v>
      </c>
      <c r="B175" s="615"/>
      <c r="C175" s="615"/>
      <c r="D175" s="615"/>
      <c r="E175" s="615"/>
      <c r="F175" s="615"/>
      <c r="G175" s="615"/>
      <c r="H175" s="615"/>
      <c r="I175" s="615"/>
      <c r="J175" s="616"/>
    </row>
    <row r="176" spans="1:10" s="47" customFormat="1" ht="26.25" customHeight="1" hidden="1" outlineLevel="1">
      <c r="A176" s="83">
        <v>1</v>
      </c>
      <c r="B176" s="44" t="s">
        <v>302</v>
      </c>
      <c r="C176" s="34"/>
      <c r="D176" s="45"/>
      <c r="E176" s="46"/>
      <c r="F176" s="46"/>
      <c r="G176" s="45"/>
      <c r="H176" s="46"/>
      <c r="I176" s="46"/>
      <c r="J176" s="87"/>
    </row>
    <row r="177" spans="1:10" s="49" customFormat="1" ht="26.25" customHeight="1" hidden="1" outlineLevel="1">
      <c r="A177" s="83">
        <v>2</v>
      </c>
      <c r="B177" s="44" t="s">
        <v>362</v>
      </c>
      <c r="C177" s="34"/>
      <c r="D177" s="48" t="s">
        <v>271</v>
      </c>
      <c r="E177" s="48" t="s">
        <v>271</v>
      </c>
      <c r="F177" s="30"/>
      <c r="G177" s="48" t="s">
        <v>271</v>
      </c>
      <c r="H177" s="48" t="s">
        <v>271</v>
      </c>
      <c r="I177" s="30"/>
      <c r="J177" s="81"/>
    </row>
    <row r="178" spans="1:10" s="49" customFormat="1" ht="27" customHeight="1" hidden="1" outlineLevel="1">
      <c r="A178" s="79">
        <v>3</v>
      </c>
      <c r="B178" s="44" t="s">
        <v>325</v>
      </c>
      <c r="C178" s="30"/>
      <c r="D178" s="48" t="s">
        <v>271</v>
      </c>
      <c r="E178" s="48" t="s">
        <v>271</v>
      </c>
      <c r="F178" s="30"/>
      <c r="G178" s="48" t="s">
        <v>271</v>
      </c>
      <c r="H178" s="48" t="s">
        <v>271</v>
      </c>
      <c r="I178" s="30"/>
      <c r="J178" s="81"/>
    </row>
    <row r="179" spans="1:10" s="47" customFormat="1" ht="26.25" customHeight="1" hidden="1" outlineLevel="1">
      <c r="A179" s="79">
        <v>4</v>
      </c>
      <c r="B179" s="44" t="s">
        <v>303</v>
      </c>
      <c r="C179" s="30"/>
      <c r="D179" s="45"/>
      <c r="E179" s="46"/>
      <c r="F179" s="46"/>
      <c r="G179" s="45"/>
      <c r="H179" s="46"/>
      <c r="I179" s="46"/>
      <c r="J179" s="87"/>
    </row>
    <row r="180" spans="1:10" s="47" customFormat="1" ht="24.75" customHeight="1" hidden="1" outlineLevel="1">
      <c r="A180" s="617">
        <v>5</v>
      </c>
      <c r="B180" s="51" t="s">
        <v>91</v>
      </c>
      <c r="C180" s="34"/>
      <c r="D180" s="45"/>
      <c r="E180" s="46"/>
      <c r="F180" s="46"/>
      <c r="G180" s="45"/>
      <c r="H180" s="46"/>
      <c r="I180" s="46"/>
      <c r="J180" s="87"/>
    </row>
    <row r="181" spans="1:10" s="47" customFormat="1" ht="19.5" customHeight="1" hidden="1" outlineLevel="1">
      <c r="A181" s="617"/>
      <c r="B181" s="52" t="s">
        <v>363</v>
      </c>
      <c r="C181" s="53"/>
      <c r="D181" s="45"/>
      <c r="E181" s="46"/>
      <c r="F181" s="46"/>
      <c r="G181" s="45"/>
      <c r="H181" s="46"/>
      <c r="I181" s="46"/>
      <c r="J181" s="87"/>
    </row>
    <row r="182" spans="1:10" s="47" customFormat="1" ht="19.5" customHeight="1" hidden="1" outlineLevel="1">
      <c r="A182" s="617"/>
      <c r="B182" s="52" t="s">
        <v>364</v>
      </c>
      <c r="C182" s="53"/>
      <c r="D182" s="45"/>
      <c r="E182" s="46"/>
      <c r="F182" s="46"/>
      <c r="G182" s="45"/>
      <c r="H182" s="46"/>
      <c r="I182" s="46"/>
      <c r="J182" s="87"/>
    </row>
    <row r="183" spans="1:10" s="47" customFormat="1" ht="26.25" customHeight="1" hidden="1" outlineLevel="1">
      <c r="A183" s="617"/>
      <c r="B183" s="52" t="s">
        <v>450</v>
      </c>
      <c r="C183" s="53"/>
      <c r="D183" s="45"/>
      <c r="E183" s="46"/>
      <c r="F183" s="46"/>
      <c r="G183" s="45"/>
      <c r="H183" s="46"/>
      <c r="I183" s="46"/>
      <c r="J183" s="87"/>
    </row>
    <row r="184" spans="1:10" s="47" customFormat="1" ht="19.5" customHeight="1" hidden="1" outlineLevel="1">
      <c r="A184" s="617"/>
      <c r="B184" s="52" t="s">
        <v>365</v>
      </c>
      <c r="C184" s="53"/>
      <c r="D184" s="45"/>
      <c r="E184" s="46"/>
      <c r="F184" s="46"/>
      <c r="G184" s="45"/>
      <c r="H184" s="46"/>
      <c r="I184" s="46"/>
      <c r="J184" s="87"/>
    </row>
    <row r="185" spans="1:10" s="47" customFormat="1" ht="19.5" customHeight="1" hidden="1" outlineLevel="1">
      <c r="A185" s="617"/>
      <c r="B185" s="52" t="s">
        <v>366</v>
      </c>
      <c r="C185" s="53"/>
      <c r="D185" s="45"/>
      <c r="E185" s="46"/>
      <c r="F185" s="46"/>
      <c r="G185" s="45"/>
      <c r="H185" s="46"/>
      <c r="I185" s="46"/>
      <c r="J185" s="87"/>
    </row>
    <row r="186" spans="1:10" s="47" customFormat="1" ht="27.75" customHeight="1" hidden="1" outlineLevel="1">
      <c r="A186" s="83">
        <v>6</v>
      </c>
      <c r="B186" s="44" t="s">
        <v>451</v>
      </c>
      <c r="C186" s="34"/>
      <c r="D186" s="48" t="s">
        <v>271</v>
      </c>
      <c r="E186" s="48" t="s">
        <v>271</v>
      </c>
      <c r="F186" s="30"/>
      <c r="G186" s="48" t="s">
        <v>271</v>
      </c>
      <c r="H186" s="48" t="s">
        <v>271</v>
      </c>
      <c r="I186" s="46"/>
      <c r="J186" s="87"/>
    </row>
    <row r="187" spans="1:10" s="47" customFormat="1" ht="27.75" customHeight="1" hidden="1" outlineLevel="1">
      <c r="A187" s="84">
        <v>7</v>
      </c>
      <c r="B187" s="51" t="s">
        <v>398</v>
      </c>
      <c r="C187" s="305" t="s">
        <v>116</v>
      </c>
      <c r="D187" s="305" t="s">
        <v>271</v>
      </c>
      <c r="E187" s="305" t="s">
        <v>271</v>
      </c>
      <c r="F187" s="306"/>
      <c r="G187" s="305" t="s">
        <v>271</v>
      </c>
      <c r="H187" s="305" t="s">
        <v>271</v>
      </c>
      <c r="I187" s="69"/>
      <c r="J187" s="307" t="s">
        <v>271</v>
      </c>
    </row>
    <row r="188" spans="1:10" s="47" customFormat="1" ht="38.25" hidden="1" outlineLevel="1">
      <c r="A188" s="83">
        <v>8</v>
      </c>
      <c r="B188" s="44" t="s">
        <v>452</v>
      </c>
      <c r="C188" s="53"/>
      <c r="D188" s="262"/>
      <c r="E188" s="46"/>
      <c r="F188" s="46"/>
      <c r="G188" s="45"/>
      <c r="H188" s="46"/>
      <c r="I188" s="46"/>
      <c r="J188" s="87"/>
    </row>
    <row r="189" spans="1:10" s="25" customFormat="1" ht="14.25" hidden="1" outlineLevel="1">
      <c r="A189" s="84" t="s">
        <v>90</v>
      </c>
      <c r="B189" s="28" t="s">
        <v>16</v>
      </c>
      <c r="C189" s="54"/>
      <c r="D189" s="55"/>
      <c r="E189" s="28"/>
      <c r="F189" s="28"/>
      <c r="G189" s="56"/>
      <c r="H189" s="56"/>
      <c r="I189" s="56"/>
      <c r="J189" s="88"/>
    </row>
    <row r="190" spans="1:10" s="47" customFormat="1" ht="24.75" customHeight="1" collapsed="1">
      <c r="A190" s="618" t="s">
        <v>305</v>
      </c>
      <c r="B190" s="619"/>
      <c r="C190" s="619"/>
      <c r="D190" s="619"/>
      <c r="E190" s="619"/>
      <c r="F190" s="619"/>
      <c r="G190" s="619"/>
      <c r="H190" s="619"/>
      <c r="I190" s="619"/>
      <c r="J190" s="620"/>
    </row>
    <row r="191" spans="1:10" s="49" customFormat="1" ht="19.5" customHeight="1" hidden="1" outlineLevel="1">
      <c r="A191" s="83">
        <v>1</v>
      </c>
      <c r="B191" s="50" t="s">
        <v>327</v>
      </c>
      <c r="C191" s="34"/>
      <c r="D191" s="48" t="s">
        <v>271</v>
      </c>
      <c r="E191" s="48" t="s">
        <v>271</v>
      </c>
      <c r="F191" s="30"/>
      <c r="G191" s="48" t="s">
        <v>271</v>
      </c>
      <c r="H191" s="48" t="s">
        <v>271</v>
      </c>
      <c r="I191" s="30"/>
      <c r="J191" s="81"/>
    </row>
    <row r="192" spans="1:10" s="60" customFormat="1" ht="27" customHeight="1" hidden="1" outlineLevel="1">
      <c r="A192" s="520">
        <v>2</v>
      </c>
      <c r="B192" s="50" t="s">
        <v>306</v>
      </c>
      <c r="C192" s="30"/>
      <c r="D192" s="45"/>
      <c r="E192" s="46"/>
      <c r="F192" s="46"/>
      <c r="G192" s="57"/>
      <c r="H192" s="58"/>
      <c r="I192" s="59"/>
      <c r="J192" s="89"/>
    </row>
    <row r="193" spans="1:10" s="47" customFormat="1" ht="19.5" customHeight="1" hidden="1" outlineLevel="1">
      <c r="A193" s="520"/>
      <c r="B193" s="61" t="s">
        <v>367</v>
      </c>
      <c r="C193" s="62"/>
      <c r="D193" s="45"/>
      <c r="E193" s="46"/>
      <c r="F193" s="46"/>
      <c r="G193" s="45"/>
      <c r="H193" s="46"/>
      <c r="I193" s="46"/>
      <c r="J193" s="87"/>
    </row>
    <row r="194" spans="1:10" s="47" customFormat="1" ht="38.25" hidden="1" outlineLevel="1">
      <c r="A194" s="79">
        <v>3</v>
      </c>
      <c r="B194" s="50" t="s">
        <v>307</v>
      </c>
      <c r="C194" s="30"/>
      <c r="D194" s="45"/>
      <c r="E194" s="46"/>
      <c r="F194" s="46"/>
      <c r="G194" s="45"/>
      <c r="H194" s="46"/>
      <c r="I194" s="46"/>
      <c r="J194" s="87"/>
    </row>
    <row r="195" spans="1:10" s="47" customFormat="1" ht="30" customHeight="1" hidden="1" outlineLevel="1">
      <c r="A195" s="83">
        <v>4</v>
      </c>
      <c r="B195" s="50" t="s">
        <v>431</v>
      </c>
      <c r="C195" s="34"/>
      <c r="D195" s="45"/>
      <c r="E195" s="46"/>
      <c r="F195" s="46"/>
      <c r="G195" s="45"/>
      <c r="H195" s="46"/>
      <c r="I195" s="46"/>
      <c r="J195" s="87"/>
    </row>
    <row r="196" spans="1:10" s="47" customFormat="1" ht="38.25" hidden="1" outlineLevel="1">
      <c r="A196" s="83">
        <v>5</v>
      </c>
      <c r="B196" s="64" t="s">
        <v>258</v>
      </c>
      <c r="C196" s="63"/>
      <c r="D196" s="48" t="s">
        <v>271</v>
      </c>
      <c r="E196" s="48" t="s">
        <v>271</v>
      </c>
      <c r="F196" s="30"/>
      <c r="G196" s="48" t="s">
        <v>271</v>
      </c>
      <c r="H196" s="48" t="s">
        <v>271</v>
      </c>
      <c r="I196" s="46"/>
      <c r="J196" s="87"/>
    </row>
    <row r="197" spans="1:10" s="47" customFormat="1" ht="51" hidden="1" outlineLevel="1">
      <c r="A197" s="83">
        <v>6</v>
      </c>
      <c r="B197" s="50" t="s">
        <v>389</v>
      </c>
      <c r="C197" s="34"/>
      <c r="D197" s="45"/>
      <c r="E197" s="46"/>
      <c r="F197" s="46"/>
      <c r="G197" s="45"/>
      <c r="H197" s="46"/>
      <c r="I197" s="46"/>
      <c r="J197" s="87"/>
    </row>
    <row r="198" spans="1:10" s="47" customFormat="1" ht="25.5" hidden="1" outlineLevel="1">
      <c r="A198" s="83">
        <v>7</v>
      </c>
      <c r="B198" s="50" t="s">
        <v>390</v>
      </c>
      <c r="C198" s="34"/>
      <c r="D198" s="45"/>
      <c r="E198" s="46"/>
      <c r="F198" s="46"/>
      <c r="G198" s="45"/>
      <c r="H198" s="46"/>
      <c r="I198" s="46"/>
      <c r="J198" s="87"/>
    </row>
    <row r="199" spans="1:10" s="49" customFormat="1" ht="30" customHeight="1" hidden="1" outlineLevel="1">
      <c r="A199" s="83">
        <v>8</v>
      </c>
      <c r="B199" s="64" t="s">
        <v>346</v>
      </c>
      <c r="C199" s="34"/>
      <c r="D199" s="48" t="s">
        <v>271</v>
      </c>
      <c r="E199" s="48" t="s">
        <v>271</v>
      </c>
      <c r="F199" s="30"/>
      <c r="G199" s="48" t="s">
        <v>271</v>
      </c>
      <c r="H199" s="48" t="s">
        <v>271</v>
      </c>
      <c r="I199" s="30"/>
      <c r="J199" s="81"/>
    </row>
    <row r="200" spans="1:10" s="47" customFormat="1" ht="30" customHeight="1" hidden="1" outlineLevel="1">
      <c r="A200" s="79">
        <v>9</v>
      </c>
      <c r="B200" s="64" t="s">
        <v>343</v>
      </c>
      <c r="C200" s="30"/>
      <c r="D200" s="45"/>
      <c r="E200" s="46"/>
      <c r="F200" s="46"/>
      <c r="G200" s="45"/>
      <c r="H200" s="46"/>
      <c r="I200" s="46"/>
      <c r="J200" s="87"/>
    </row>
    <row r="201" spans="1:10" s="47" customFormat="1" ht="30" customHeight="1" hidden="1" outlineLevel="1">
      <c r="A201" s="617">
        <v>10</v>
      </c>
      <c r="B201" s="64" t="s">
        <v>432</v>
      </c>
      <c r="C201" s="34"/>
      <c r="D201" s="45"/>
      <c r="E201" s="46"/>
      <c r="F201" s="46"/>
      <c r="G201" s="45"/>
      <c r="H201" s="46"/>
      <c r="I201" s="46"/>
      <c r="J201" s="87"/>
    </row>
    <row r="202" spans="1:10" s="47" customFormat="1" ht="19.5" customHeight="1" hidden="1" outlineLevel="1">
      <c r="A202" s="617"/>
      <c r="B202" s="61" t="s">
        <v>368</v>
      </c>
      <c r="C202" s="65"/>
      <c r="D202" s="45"/>
      <c r="E202" s="46"/>
      <c r="F202" s="46"/>
      <c r="G202" s="45"/>
      <c r="H202" s="46"/>
      <c r="I202" s="46"/>
      <c r="J202" s="87"/>
    </row>
    <row r="203" spans="1:10" s="47" customFormat="1" ht="19.5" customHeight="1" hidden="1" outlineLevel="1">
      <c r="A203" s="617"/>
      <c r="B203" s="61" t="s">
        <v>369</v>
      </c>
      <c r="C203" s="65"/>
      <c r="D203" s="45"/>
      <c r="E203" s="46"/>
      <c r="F203" s="46"/>
      <c r="G203" s="45"/>
      <c r="H203" s="46"/>
      <c r="I203" s="46"/>
      <c r="J203" s="87"/>
    </row>
    <row r="204" spans="1:10" s="47" customFormat="1" ht="19.5" customHeight="1" hidden="1" outlineLevel="1">
      <c r="A204" s="617"/>
      <c r="B204" s="287" t="s">
        <v>370</v>
      </c>
      <c r="C204" s="66"/>
      <c r="D204" s="45"/>
      <c r="E204" s="46"/>
      <c r="F204" s="46"/>
      <c r="G204" s="45"/>
      <c r="H204" s="46"/>
      <c r="I204" s="46"/>
      <c r="J204" s="87"/>
    </row>
    <row r="205" spans="1:10" s="47" customFormat="1" ht="45" customHeight="1" hidden="1" outlineLevel="1">
      <c r="A205" s="83">
        <v>11</v>
      </c>
      <c r="B205" s="64" t="s">
        <v>344</v>
      </c>
      <c r="C205" s="67"/>
      <c r="D205" s="45"/>
      <c r="E205" s="46"/>
      <c r="F205" s="46"/>
      <c r="G205" s="45"/>
      <c r="H205" s="46"/>
      <c r="I205" s="46"/>
      <c r="J205" s="87"/>
    </row>
    <row r="206" spans="1:10" s="49" customFormat="1" ht="30" customHeight="1" hidden="1" outlineLevel="1">
      <c r="A206" s="83">
        <v>12</v>
      </c>
      <c r="B206" s="64" t="s">
        <v>336</v>
      </c>
      <c r="C206" s="67"/>
      <c r="D206" s="48" t="s">
        <v>271</v>
      </c>
      <c r="E206" s="48" t="s">
        <v>271</v>
      </c>
      <c r="F206" s="30"/>
      <c r="G206" s="48" t="s">
        <v>271</v>
      </c>
      <c r="H206" s="48" t="s">
        <v>271</v>
      </c>
      <c r="I206" s="30"/>
      <c r="J206" s="81"/>
    </row>
    <row r="207" spans="1:10" s="25" customFormat="1" ht="18.75" customHeight="1" hidden="1" outlineLevel="1">
      <c r="A207" s="80" t="s">
        <v>90</v>
      </c>
      <c r="B207" s="28" t="s">
        <v>16</v>
      </c>
      <c r="C207" s="54"/>
      <c r="D207" s="55"/>
      <c r="E207" s="28"/>
      <c r="F207" s="28"/>
      <c r="G207" s="56"/>
      <c r="H207" s="56"/>
      <c r="I207" s="56"/>
      <c r="J207" s="88"/>
    </row>
    <row r="208" spans="1:10" s="47" customFormat="1" ht="24.75" customHeight="1" collapsed="1">
      <c r="A208" s="624" t="s">
        <v>312</v>
      </c>
      <c r="B208" s="625"/>
      <c r="C208" s="625"/>
      <c r="D208" s="625"/>
      <c r="E208" s="625"/>
      <c r="F208" s="625"/>
      <c r="G208" s="625"/>
      <c r="H208" s="625"/>
      <c r="I208" s="625"/>
      <c r="J208" s="626"/>
    </row>
    <row r="209" spans="1:10" s="47" customFormat="1" ht="24.75" customHeight="1" hidden="1" outlineLevel="1">
      <c r="A209" s="83">
        <v>1</v>
      </c>
      <c r="B209" s="50" t="s">
        <v>391</v>
      </c>
      <c r="C209" s="34"/>
      <c r="D209" s="48" t="s">
        <v>271</v>
      </c>
      <c r="E209" s="48" t="s">
        <v>271</v>
      </c>
      <c r="F209" s="30"/>
      <c r="G209" s="48" t="s">
        <v>271</v>
      </c>
      <c r="H209" s="48" t="s">
        <v>271</v>
      </c>
      <c r="I209" s="30"/>
      <c r="J209" s="81"/>
    </row>
    <row r="210" spans="1:10" s="47" customFormat="1" ht="30" customHeight="1" hidden="1" outlineLevel="1">
      <c r="A210" s="90">
        <v>1</v>
      </c>
      <c r="B210" s="64" t="s">
        <v>113</v>
      </c>
      <c r="C210" s="30"/>
      <c r="D210" s="45"/>
      <c r="E210" s="46"/>
      <c r="F210" s="46"/>
      <c r="G210" s="45"/>
      <c r="H210" s="46"/>
      <c r="I210" s="46"/>
      <c r="J210" s="87"/>
    </row>
    <row r="211" spans="1:10" s="49" customFormat="1" ht="30" customHeight="1" hidden="1" outlineLevel="1">
      <c r="A211" s="83">
        <v>2</v>
      </c>
      <c r="B211" s="50" t="s">
        <v>328</v>
      </c>
      <c r="C211" s="34"/>
      <c r="D211" s="48" t="s">
        <v>271</v>
      </c>
      <c r="E211" s="48" t="s">
        <v>271</v>
      </c>
      <c r="F211" s="30"/>
      <c r="G211" s="48" t="s">
        <v>271</v>
      </c>
      <c r="H211" s="48" t="s">
        <v>271</v>
      </c>
      <c r="I211" s="30"/>
      <c r="J211" s="81"/>
    </row>
    <row r="212" spans="1:10" s="49" customFormat="1" ht="45" customHeight="1" hidden="1" outlineLevel="1">
      <c r="A212" s="79">
        <v>3</v>
      </c>
      <c r="B212" s="50" t="s">
        <v>329</v>
      </c>
      <c r="C212" s="30"/>
      <c r="D212" s="48" t="s">
        <v>271</v>
      </c>
      <c r="E212" s="48" t="s">
        <v>271</v>
      </c>
      <c r="F212" s="30"/>
      <c r="G212" s="48" t="s">
        <v>271</v>
      </c>
      <c r="H212" s="48" t="s">
        <v>271</v>
      </c>
      <c r="I212" s="30"/>
      <c r="J212" s="81"/>
    </row>
    <row r="213" spans="1:10" s="49" customFormat="1" ht="30" customHeight="1" hidden="1" outlineLevel="1">
      <c r="A213" s="79">
        <v>4</v>
      </c>
      <c r="B213" s="64" t="s">
        <v>347</v>
      </c>
      <c r="C213" s="30"/>
      <c r="D213" s="48" t="s">
        <v>271</v>
      </c>
      <c r="E213" s="48" t="s">
        <v>271</v>
      </c>
      <c r="F213" s="30"/>
      <c r="G213" s="48" t="s">
        <v>271</v>
      </c>
      <c r="H213" s="48" t="s">
        <v>271</v>
      </c>
      <c r="I213" s="30"/>
      <c r="J213" s="81"/>
    </row>
    <row r="214" spans="1:10" s="49" customFormat="1" ht="45" customHeight="1" hidden="1" outlineLevel="1">
      <c r="A214" s="79">
        <v>5</v>
      </c>
      <c r="B214" s="50" t="s">
        <v>339</v>
      </c>
      <c r="C214" s="30"/>
      <c r="D214" s="48" t="s">
        <v>271</v>
      </c>
      <c r="E214" s="48" t="s">
        <v>271</v>
      </c>
      <c r="F214" s="30"/>
      <c r="G214" s="48" t="s">
        <v>271</v>
      </c>
      <c r="H214" s="48" t="s">
        <v>271</v>
      </c>
      <c r="I214" s="30"/>
      <c r="J214" s="81"/>
    </row>
    <row r="215" spans="1:10" s="49" customFormat="1" ht="45" customHeight="1" hidden="1" outlineLevel="1">
      <c r="A215" s="79">
        <v>6</v>
      </c>
      <c r="B215" s="50" t="s">
        <v>340</v>
      </c>
      <c r="C215" s="30"/>
      <c r="D215" s="48" t="s">
        <v>271</v>
      </c>
      <c r="E215" s="48" t="s">
        <v>271</v>
      </c>
      <c r="F215" s="30"/>
      <c r="G215" s="48" t="s">
        <v>271</v>
      </c>
      <c r="H215" s="48" t="s">
        <v>271</v>
      </c>
      <c r="I215" s="30"/>
      <c r="J215" s="81"/>
    </row>
    <row r="216" spans="1:10" s="47" customFormat="1" ht="45" customHeight="1" hidden="1" outlineLevel="1">
      <c r="A216" s="90">
        <v>7</v>
      </c>
      <c r="B216" s="64" t="s">
        <v>372</v>
      </c>
      <c r="C216" s="30"/>
      <c r="D216" s="45"/>
      <c r="E216" s="46"/>
      <c r="F216" s="46"/>
      <c r="G216" s="45"/>
      <c r="H216" s="46"/>
      <c r="I216" s="46"/>
      <c r="J216" s="87"/>
    </row>
    <row r="217" spans="1:10" s="47" customFormat="1" ht="33.75" customHeight="1" hidden="1" outlineLevel="1">
      <c r="A217" s="90">
        <v>8</v>
      </c>
      <c r="B217" s="64" t="s">
        <v>396</v>
      </c>
      <c r="C217" s="305" t="s">
        <v>116</v>
      </c>
      <c r="D217" s="68"/>
      <c r="E217" s="69"/>
      <c r="F217" s="69"/>
      <c r="G217" s="68"/>
      <c r="H217" s="69"/>
      <c r="I217" s="69"/>
      <c r="J217" s="307" t="s">
        <v>271</v>
      </c>
    </row>
    <row r="218" spans="1:10" s="49" customFormat="1" ht="24.75" customHeight="1" hidden="1" outlineLevel="1">
      <c r="A218" s="83">
        <v>9</v>
      </c>
      <c r="B218" s="50" t="s">
        <v>54</v>
      </c>
      <c r="C218" s="34"/>
      <c r="D218" s="48" t="s">
        <v>271</v>
      </c>
      <c r="E218" s="48" t="s">
        <v>271</v>
      </c>
      <c r="F218" s="30"/>
      <c r="G218" s="48" t="s">
        <v>271</v>
      </c>
      <c r="H218" s="48" t="s">
        <v>271</v>
      </c>
      <c r="I218" s="30"/>
      <c r="J218" s="81"/>
    </row>
    <row r="219" spans="1:10" s="49" customFormat="1" ht="27.75" customHeight="1" hidden="1" outlineLevel="1">
      <c r="A219" s="621">
        <v>10</v>
      </c>
      <c r="B219" s="50" t="s">
        <v>55</v>
      </c>
      <c r="C219" s="34"/>
      <c r="D219" s="48" t="s">
        <v>271</v>
      </c>
      <c r="E219" s="48" t="s">
        <v>271</v>
      </c>
      <c r="F219" s="30"/>
      <c r="G219" s="48" t="s">
        <v>271</v>
      </c>
      <c r="H219" s="48" t="s">
        <v>271</v>
      </c>
      <c r="I219" s="30"/>
      <c r="J219" s="30"/>
    </row>
    <row r="220" spans="1:10" s="49" customFormat="1" ht="24.75" customHeight="1" hidden="1" outlineLevel="1">
      <c r="A220" s="622"/>
      <c r="B220" s="50" t="s">
        <v>56</v>
      </c>
      <c r="C220" s="34"/>
      <c r="D220" s="48" t="s">
        <v>271</v>
      </c>
      <c r="E220" s="48" t="s">
        <v>271</v>
      </c>
      <c r="F220" s="30"/>
      <c r="G220" s="48" t="s">
        <v>271</v>
      </c>
      <c r="H220" s="48" t="s">
        <v>271</v>
      </c>
      <c r="I220" s="30"/>
      <c r="J220" s="30"/>
    </row>
    <row r="221" spans="1:10" s="49" customFormat="1" ht="24.75" customHeight="1" hidden="1" outlineLevel="1">
      <c r="A221" s="623"/>
      <c r="B221" s="50" t="s">
        <v>57</v>
      </c>
      <c r="C221" s="34"/>
      <c r="D221" s="48" t="s">
        <v>271</v>
      </c>
      <c r="E221" s="48" t="s">
        <v>271</v>
      </c>
      <c r="F221" s="30"/>
      <c r="G221" s="48" t="s">
        <v>271</v>
      </c>
      <c r="H221" s="48" t="s">
        <v>271</v>
      </c>
      <c r="I221" s="30"/>
      <c r="J221" s="30"/>
    </row>
    <row r="222" spans="1:10" s="49" customFormat="1" ht="17.25" customHeight="1" hidden="1" outlineLevel="1">
      <c r="A222" s="80" t="s">
        <v>90</v>
      </c>
      <c r="B222" s="28" t="s">
        <v>16</v>
      </c>
      <c r="C222" s="54"/>
      <c r="D222" s="55"/>
      <c r="E222" s="28"/>
      <c r="F222" s="28"/>
      <c r="G222" s="56"/>
      <c r="H222" s="56"/>
      <c r="I222" s="56"/>
      <c r="J222" s="88"/>
    </row>
    <row r="223" spans="1:10" s="47" customFormat="1" ht="24.75" customHeight="1" collapsed="1">
      <c r="A223" s="618" t="s">
        <v>313</v>
      </c>
      <c r="B223" s="619"/>
      <c r="C223" s="619"/>
      <c r="D223" s="619"/>
      <c r="E223" s="619"/>
      <c r="F223" s="619"/>
      <c r="G223" s="619"/>
      <c r="H223" s="619"/>
      <c r="I223" s="619"/>
      <c r="J223" s="620"/>
    </row>
    <row r="224" spans="1:10" s="49" customFormat="1" ht="25.5" hidden="1" outlineLevel="1">
      <c r="A224" s="83">
        <v>1</v>
      </c>
      <c r="B224" s="64" t="s">
        <v>92</v>
      </c>
      <c r="C224" s="34"/>
      <c r="D224" s="48" t="s">
        <v>271</v>
      </c>
      <c r="E224" s="48" t="s">
        <v>271</v>
      </c>
      <c r="F224" s="30"/>
      <c r="G224" s="48" t="s">
        <v>271</v>
      </c>
      <c r="H224" s="48" t="s">
        <v>271</v>
      </c>
      <c r="I224" s="30"/>
      <c r="J224" s="81"/>
    </row>
    <row r="225" spans="1:10" s="47" customFormat="1" ht="30" customHeight="1" hidden="1" outlineLevel="1">
      <c r="A225" s="90">
        <v>2</v>
      </c>
      <c r="B225" s="64" t="s">
        <v>266</v>
      </c>
      <c r="C225" s="30"/>
      <c r="D225" s="45"/>
      <c r="E225" s="46"/>
      <c r="F225" s="46"/>
      <c r="G225" s="45"/>
      <c r="H225" s="46"/>
      <c r="I225" s="46"/>
      <c r="J225" s="87"/>
    </row>
    <row r="226" spans="1:10" s="70" customFormat="1" ht="24.75" customHeight="1" hidden="1" outlineLevel="1">
      <c r="A226" s="91">
        <v>3</v>
      </c>
      <c r="B226" s="64" t="s">
        <v>259</v>
      </c>
      <c r="C226" s="65"/>
      <c r="D226" s="68"/>
      <c r="E226" s="69"/>
      <c r="F226" s="69"/>
      <c r="G226" s="68"/>
      <c r="H226" s="69"/>
      <c r="I226" s="69"/>
      <c r="J226" s="92"/>
    </row>
    <row r="227" spans="1:10" s="49" customFormat="1" ht="28.5" customHeight="1" hidden="1" outlineLevel="1">
      <c r="A227" s="617">
        <v>4</v>
      </c>
      <c r="B227" s="64" t="s">
        <v>373</v>
      </c>
      <c r="C227" s="34"/>
      <c r="D227" s="48" t="s">
        <v>271</v>
      </c>
      <c r="E227" s="48" t="s">
        <v>271</v>
      </c>
      <c r="F227" s="30"/>
      <c r="G227" s="48" t="s">
        <v>271</v>
      </c>
      <c r="H227" s="48" t="s">
        <v>271</v>
      </c>
      <c r="I227" s="30"/>
      <c r="J227" s="81"/>
    </row>
    <row r="228" spans="1:10" s="49" customFormat="1" ht="24.75" customHeight="1" hidden="1" outlineLevel="1">
      <c r="A228" s="520"/>
      <c r="B228" s="71" t="s">
        <v>374</v>
      </c>
      <c r="C228" s="72"/>
      <c r="D228" s="48" t="s">
        <v>271</v>
      </c>
      <c r="E228" s="48" t="s">
        <v>271</v>
      </c>
      <c r="F228" s="30"/>
      <c r="G228" s="48" t="s">
        <v>271</v>
      </c>
      <c r="H228" s="48" t="s">
        <v>271</v>
      </c>
      <c r="I228" s="30"/>
      <c r="J228" s="81"/>
    </row>
    <row r="229" spans="1:10" s="49" customFormat="1" ht="24.75" customHeight="1" hidden="1" outlineLevel="1">
      <c r="A229" s="520"/>
      <c r="B229" s="71" t="s">
        <v>375</v>
      </c>
      <c r="C229" s="72"/>
      <c r="D229" s="48" t="s">
        <v>271</v>
      </c>
      <c r="E229" s="48" t="s">
        <v>271</v>
      </c>
      <c r="F229" s="30"/>
      <c r="G229" s="48" t="s">
        <v>271</v>
      </c>
      <c r="H229" s="48" t="s">
        <v>271</v>
      </c>
      <c r="I229" s="30"/>
      <c r="J229" s="81"/>
    </row>
    <row r="230" spans="1:10" s="49" customFormat="1" ht="30" customHeight="1" hidden="1" outlineLevel="1">
      <c r="A230" s="79">
        <v>5</v>
      </c>
      <c r="B230" s="50" t="s">
        <v>341</v>
      </c>
      <c r="C230" s="30"/>
      <c r="D230" s="48" t="s">
        <v>271</v>
      </c>
      <c r="E230" s="48" t="s">
        <v>271</v>
      </c>
      <c r="F230" s="30"/>
      <c r="G230" s="48" t="s">
        <v>271</v>
      </c>
      <c r="H230" s="48" t="s">
        <v>271</v>
      </c>
      <c r="I230" s="30"/>
      <c r="J230" s="81"/>
    </row>
    <row r="231" spans="1:10" s="47" customFormat="1" ht="30" customHeight="1" hidden="1" outlineLevel="1">
      <c r="A231" s="90">
        <v>6</v>
      </c>
      <c r="B231" s="50" t="s">
        <v>314</v>
      </c>
      <c r="C231" s="30"/>
      <c r="D231" s="45"/>
      <c r="E231" s="46"/>
      <c r="F231" s="46"/>
      <c r="G231" s="45"/>
      <c r="H231" s="46"/>
      <c r="I231" s="46"/>
      <c r="J231" s="87"/>
    </row>
    <row r="232" spans="1:10" s="47" customFormat="1" ht="38.25" hidden="1" outlineLevel="1">
      <c r="A232" s="93">
        <v>7</v>
      </c>
      <c r="B232" s="50" t="s">
        <v>315</v>
      </c>
      <c r="C232" s="34"/>
      <c r="D232" s="45"/>
      <c r="E232" s="46"/>
      <c r="F232" s="46"/>
      <c r="G232" s="45"/>
      <c r="H232" s="46"/>
      <c r="I232" s="46"/>
      <c r="J232" s="87"/>
    </row>
    <row r="233" spans="1:10" s="47" customFormat="1" ht="45" customHeight="1" hidden="1" outlineLevel="1">
      <c r="A233" s="93">
        <v>8</v>
      </c>
      <c r="B233" s="64" t="s">
        <v>345</v>
      </c>
      <c r="C233" s="34"/>
      <c r="D233" s="45"/>
      <c r="E233" s="46"/>
      <c r="F233" s="46"/>
      <c r="G233" s="45"/>
      <c r="H233" s="46"/>
      <c r="I233" s="46"/>
      <c r="J233" s="87"/>
    </row>
    <row r="234" spans="1:10" s="25" customFormat="1" ht="14.25" hidden="1" outlineLevel="1">
      <c r="A234" s="84" t="s">
        <v>90</v>
      </c>
      <c r="B234" s="28" t="s">
        <v>16</v>
      </c>
      <c r="C234" s="54"/>
      <c r="D234" s="55"/>
      <c r="E234" s="28"/>
      <c r="F234" s="28"/>
      <c r="G234" s="56"/>
      <c r="H234" s="56"/>
      <c r="I234" s="56"/>
      <c r="J234" s="88"/>
    </row>
    <row r="235" spans="1:10" s="47" customFormat="1" ht="24.75" customHeight="1" collapsed="1">
      <c r="A235" s="618" t="s">
        <v>163</v>
      </c>
      <c r="B235" s="619"/>
      <c r="C235" s="619"/>
      <c r="D235" s="619"/>
      <c r="E235" s="619"/>
      <c r="F235" s="619"/>
      <c r="G235" s="619"/>
      <c r="H235" s="619"/>
      <c r="I235" s="619"/>
      <c r="J235" s="620"/>
    </row>
    <row r="236" spans="1:10" s="265" customFormat="1" ht="38.25" hidden="1" outlineLevel="1">
      <c r="A236" s="467">
        <v>1</v>
      </c>
      <c r="B236" s="288" t="s">
        <v>195</v>
      </c>
      <c r="C236" s="260"/>
      <c r="D236" s="45"/>
      <c r="E236" s="261"/>
      <c r="F236" s="261"/>
      <c r="G236" s="45"/>
      <c r="H236" s="261"/>
      <c r="I236" s="261"/>
      <c r="J236" s="261"/>
    </row>
    <row r="237" spans="1:10" s="265" customFormat="1" ht="12.75" hidden="1" outlineLevel="1">
      <c r="A237" s="468"/>
      <c r="B237" s="289" t="s">
        <v>171</v>
      </c>
      <c r="C237" s="260"/>
      <c r="D237" s="45"/>
      <c r="E237" s="261"/>
      <c r="F237" s="261"/>
      <c r="G237" s="45"/>
      <c r="H237" s="261"/>
      <c r="I237" s="261"/>
      <c r="J237" s="261"/>
    </row>
    <row r="238" spans="1:10" s="265" customFormat="1" ht="12.75" hidden="1" outlineLevel="1">
      <c r="A238" s="469"/>
      <c r="B238" s="289" t="s">
        <v>172</v>
      </c>
      <c r="C238" s="260"/>
      <c r="D238" s="45"/>
      <c r="E238" s="261"/>
      <c r="F238" s="261"/>
      <c r="G238" s="45"/>
      <c r="H238" s="261"/>
      <c r="I238" s="261"/>
      <c r="J238" s="261"/>
    </row>
    <row r="239" spans="1:10" s="265" customFormat="1" ht="25.5" hidden="1" outlineLevel="1">
      <c r="A239" s="264">
        <v>2</v>
      </c>
      <c r="B239" s="290" t="s">
        <v>167</v>
      </c>
      <c r="C239" s="260"/>
      <c r="D239" s="48" t="s">
        <v>271</v>
      </c>
      <c r="E239" s="48" t="s">
        <v>271</v>
      </c>
      <c r="F239" s="261"/>
      <c r="G239" s="48" t="s">
        <v>271</v>
      </c>
      <c r="H239" s="48" t="s">
        <v>271</v>
      </c>
      <c r="I239" s="261"/>
      <c r="J239" s="261"/>
    </row>
    <row r="240" spans="1:10" s="265" customFormat="1" ht="25.5" hidden="1" outlineLevel="1">
      <c r="A240" s="467">
        <v>3</v>
      </c>
      <c r="B240" s="291" t="s">
        <v>196</v>
      </c>
      <c r="C240" s="260"/>
      <c r="D240" s="45"/>
      <c r="E240" s="261"/>
      <c r="F240" s="261"/>
      <c r="G240" s="45"/>
      <c r="H240" s="261"/>
      <c r="I240" s="261"/>
      <c r="J240" s="261"/>
    </row>
    <row r="241" spans="1:10" s="265" customFormat="1" ht="12.75" hidden="1" outlineLevel="1">
      <c r="A241" s="468"/>
      <c r="B241" s="292" t="s">
        <v>173</v>
      </c>
      <c r="C241" s="260"/>
      <c r="D241" s="45"/>
      <c r="E241" s="261"/>
      <c r="F241" s="261"/>
      <c r="G241" s="45"/>
      <c r="H241" s="261"/>
      <c r="I241" s="261"/>
      <c r="J241" s="261"/>
    </row>
    <row r="242" spans="1:10" s="265" customFormat="1" ht="25.5" hidden="1" outlineLevel="1">
      <c r="A242" s="469"/>
      <c r="B242" s="292" t="s">
        <v>174</v>
      </c>
      <c r="C242" s="260"/>
      <c r="D242" s="45"/>
      <c r="E242" s="261"/>
      <c r="F242" s="261"/>
      <c r="G242" s="45"/>
      <c r="H242" s="261"/>
      <c r="I242" s="261"/>
      <c r="J242" s="261"/>
    </row>
    <row r="243" spans="1:10" s="265" customFormat="1" ht="38.25" hidden="1" outlineLevel="1">
      <c r="A243" s="467">
        <v>4</v>
      </c>
      <c r="B243" s="293" t="s">
        <v>186</v>
      </c>
      <c r="C243" s="464"/>
      <c r="D243" s="465"/>
      <c r="E243" s="465"/>
      <c r="F243" s="465"/>
      <c r="G243" s="465"/>
      <c r="H243" s="465"/>
      <c r="I243" s="465"/>
      <c r="J243" s="466"/>
    </row>
    <row r="244" spans="1:10" s="265" customFormat="1" ht="12.75" hidden="1" outlineLevel="1">
      <c r="A244" s="468"/>
      <c r="B244" s="293" t="s">
        <v>177</v>
      </c>
      <c r="C244" s="260"/>
      <c r="D244" s="48" t="s">
        <v>271</v>
      </c>
      <c r="E244" s="48" t="s">
        <v>271</v>
      </c>
      <c r="F244" s="261"/>
      <c r="G244" s="48" t="s">
        <v>271</v>
      </c>
      <c r="H244" s="48" t="s">
        <v>271</v>
      </c>
      <c r="I244" s="261"/>
      <c r="J244" s="261"/>
    </row>
    <row r="245" spans="1:10" s="265" customFormat="1" ht="12.75" hidden="1" outlineLevel="1">
      <c r="A245" s="468"/>
      <c r="B245" s="293" t="s">
        <v>178</v>
      </c>
      <c r="C245" s="260"/>
      <c r="D245" s="48" t="s">
        <v>271</v>
      </c>
      <c r="E245" s="48" t="s">
        <v>271</v>
      </c>
      <c r="F245" s="261"/>
      <c r="G245" s="48" t="s">
        <v>271</v>
      </c>
      <c r="H245" s="48" t="s">
        <v>271</v>
      </c>
      <c r="I245" s="261"/>
      <c r="J245" s="261"/>
    </row>
    <row r="246" spans="1:10" s="265" customFormat="1" ht="12.75" hidden="1" outlineLevel="1">
      <c r="A246" s="468"/>
      <c r="B246" s="293" t="s">
        <v>179</v>
      </c>
      <c r="C246" s="260"/>
      <c r="D246" s="48" t="s">
        <v>271</v>
      </c>
      <c r="E246" s="48" t="s">
        <v>271</v>
      </c>
      <c r="F246" s="261"/>
      <c r="G246" s="48" t="s">
        <v>271</v>
      </c>
      <c r="H246" s="48" t="s">
        <v>271</v>
      </c>
      <c r="I246" s="261"/>
      <c r="J246" s="261"/>
    </row>
    <row r="247" spans="1:10" s="265" customFormat="1" ht="12.75" hidden="1" outlineLevel="1">
      <c r="A247" s="469"/>
      <c r="B247" s="293" t="s">
        <v>175</v>
      </c>
      <c r="C247" s="260"/>
      <c r="D247" s="48" t="s">
        <v>271</v>
      </c>
      <c r="E247" s="48" t="s">
        <v>271</v>
      </c>
      <c r="F247" s="261"/>
      <c r="G247" s="48" t="s">
        <v>271</v>
      </c>
      <c r="H247" s="48" t="s">
        <v>271</v>
      </c>
      <c r="I247" s="261"/>
      <c r="J247" s="261"/>
    </row>
    <row r="248" spans="1:10" s="265" customFormat="1" ht="25.5" hidden="1" outlineLevel="1">
      <c r="A248" s="467">
        <v>5</v>
      </c>
      <c r="B248" s="293" t="s">
        <v>166</v>
      </c>
      <c r="C248" s="260"/>
      <c r="D248" s="48" t="s">
        <v>271</v>
      </c>
      <c r="E248" s="48" t="s">
        <v>271</v>
      </c>
      <c r="F248" s="261"/>
      <c r="G248" s="48" t="s">
        <v>271</v>
      </c>
      <c r="H248" s="48" t="s">
        <v>271</v>
      </c>
      <c r="I248" s="261"/>
      <c r="J248" s="261"/>
    </row>
    <row r="249" spans="1:10" s="265" customFormat="1" ht="12.75" hidden="1" outlineLevel="1">
      <c r="A249" s="468"/>
      <c r="B249" s="290" t="s">
        <v>180</v>
      </c>
      <c r="C249" s="260"/>
      <c r="D249" s="48" t="s">
        <v>271</v>
      </c>
      <c r="E249" s="48" t="s">
        <v>271</v>
      </c>
      <c r="F249" s="261"/>
      <c r="G249" s="48" t="s">
        <v>271</v>
      </c>
      <c r="H249" s="48" t="s">
        <v>271</v>
      </c>
      <c r="I249" s="261"/>
      <c r="J249" s="261"/>
    </row>
    <row r="250" spans="1:10" s="265" customFormat="1" ht="12.75" hidden="1" outlineLevel="1">
      <c r="A250" s="468"/>
      <c r="B250" s="294" t="s">
        <v>181</v>
      </c>
      <c r="C250" s="260"/>
      <c r="D250" s="48" t="s">
        <v>271</v>
      </c>
      <c r="E250" s="48" t="s">
        <v>271</v>
      </c>
      <c r="F250" s="261"/>
      <c r="G250" s="48" t="s">
        <v>271</v>
      </c>
      <c r="H250" s="48" t="s">
        <v>271</v>
      </c>
      <c r="I250" s="261"/>
      <c r="J250" s="261"/>
    </row>
    <row r="251" spans="1:10" s="265" customFormat="1" ht="12.75" hidden="1" outlineLevel="1">
      <c r="A251" s="468"/>
      <c r="B251" s="294" t="s">
        <v>182</v>
      </c>
      <c r="C251" s="260"/>
      <c r="D251" s="48" t="s">
        <v>271</v>
      </c>
      <c r="E251" s="48" t="s">
        <v>271</v>
      </c>
      <c r="F251" s="261"/>
      <c r="G251" s="48" t="s">
        <v>271</v>
      </c>
      <c r="H251" s="48" t="s">
        <v>271</v>
      </c>
      <c r="I251" s="261"/>
      <c r="J251" s="261"/>
    </row>
    <row r="252" spans="1:10" s="265" customFormat="1" ht="12.75" hidden="1" outlineLevel="1">
      <c r="A252" s="468"/>
      <c r="B252" s="290" t="s">
        <v>183</v>
      </c>
      <c r="C252" s="260"/>
      <c r="D252" s="48" t="s">
        <v>271</v>
      </c>
      <c r="E252" s="48" t="s">
        <v>271</v>
      </c>
      <c r="F252" s="261"/>
      <c r="G252" s="48" t="s">
        <v>271</v>
      </c>
      <c r="H252" s="48" t="s">
        <v>271</v>
      </c>
      <c r="I252" s="261"/>
      <c r="J252" s="261"/>
    </row>
    <row r="253" spans="1:10" s="265" customFormat="1" ht="12.75" hidden="1" outlineLevel="1">
      <c r="A253" s="468"/>
      <c r="B253" s="290" t="s">
        <v>184</v>
      </c>
      <c r="C253" s="260"/>
      <c r="D253" s="48" t="s">
        <v>271</v>
      </c>
      <c r="E253" s="48" t="s">
        <v>271</v>
      </c>
      <c r="F253" s="261"/>
      <c r="G253" s="48" t="s">
        <v>271</v>
      </c>
      <c r="H253" s="48" t="s">
        <v>271</v>
      </c>
      <c r="I253" s="261"/>
      <c r="J253" s="261"/>
    </row>
    <row r="254" spans="1:10" s="265" customFormat="1" ht="12.75" hidden="1" outlineLevel="1">
      <c r="A254" s="469"/>
      <c r="B254" s="290" t="s">
        <v>185</v>
      </c>
      <c r="C254" s="260"/>
      <c r="D254" s="48" t="s">
        <v>271</v>
      </c>
      <c r="E254" s="48" t="s">
        <v>271</v>
      </c>
      <c r="F254" s="261"/>
      <c r="G254" s="48" t="s">
        <v>271</v>
      </c>
      <c r="H254" s="48" t="s">
        <v>271</v>
      </c>
      <c r="I254" s="261"/>
      <c r="J254" s="261"/>
    </row>
    <row r="255" spans="1:10" s="265" customFormat="1" ht="25.5" hidden="1" outlineLevel="1">
      <c r="A255" s="264">
        <v>6</v>
      </c>
      <c r="B255" s="293" t="s">
        <v>168</v>
      </c>
      <c r="C255" s="260"/>
      <c r="D255" s="48" t="s">
        <v>271</v>
      </c>
      <c r="E255" s="48" t="s">
        <v>271</v>
      </c>
      <c r="F255" s="261"/>
      <c r="G255" s="48" t="s">
        <v>271</v>
      </c>
      <c r="H255" s="48" t="s">
        <v>271</v>
      </c>
      <c r="I255" s="261"/>
      <c r="J255" s="261"/>
    </row>
    <row r="256" spans="1:10" s="265" customFormat="1" ht="38.25" hidden="1" outlineLevel="1">
      <c r="A256" s="264">
        <v>7</v>
      </c>
      <c r="B256" s="295" t="s">
        <v>169</v>
      </c>
      <c r="C256" s="260"/>
      <c r="D256" s="45"/>
      <c r="E256" s="261"/>
      <c r="F256" s="261"/>
      <c r="G256" s="45"/>
      <c r="H256" s="261"/>
      <c r="I256" s="261"/>
      <c r="J256" s="261"/>
    </row>
    <row r="257" spans="1:10" s="265" customFormat="1" ht="25.5" hidden="1" outlineLevel="1">
      <c r="A257" s="467">
        <v>8</v>
      </c>
      <c r="B257" s="296" t="s">
        <v>190</v>
      </c>
      <c r="C257" s="260"/>
      <c r="D257" s="45"/>
      <c r="E257" s="261"/>
      <c r="F257" s="261"/>
      <c r="G257" s="45"/>
      <c r="H257" s="261"/>
      <c r="I257" s="261"/>
      <c r="J257" s="261"/>
    </row>
    <row r="258" spans="1:10" s="265" customFormat="1" ht="12.75" hidden="1" outlineLevel="1">
      <c r="A258" s="468"/>
      <c r="B258" s="297" t="s">
        <v>191</v>
      </c>
      <c r="C258" s="260"/>
      <c r="D258" s="45"/>
      <c r="E258" s="261"/>
      <c r="F258" s="261"/>
      <c r="G258" s="45"/>
      <c r="H258" s="261"/>
      <c r="I258" s="261"/>
      <c r="J258" s="261"/>
    </row>
    <row r="259" spans="1:10" s="265" customFormat="1" ht="12.75" hidden="1" outlineLevel="1">
      <c r="A259" s="469"/>
      <c r="B259" s="297" t="s">
        <v>192</v>
      </c>
      <c r="C259" s="260"/>
      <c r="D259" s="45"/>
      <c r="E259" s="261"/>
      <c r="F259" s="261"/>
      <c r="G259" s="45"/>
      <c r="H259" s="261"/>
      <c r="I259" s="261"/>
      <c r="J259" s="261"/>
    </row>
    <row r="260" spans="1:10" s="265" customFormat="1" ht="25.5" hidden="1" outlineLevel="1">
      <c r="A260" s="264">
        <v>9</v>
      </c>
      <c r="B260" s="295" t="s">
        <v>193</v>
      </c>
      <c r="C260" s="260"/>
      <c r="D260" s="48" t="s">
        <v>271</v>
      </c>
      <c r="E260" s="48" t="s">
        <v>271</v>
      </c>
      <c r="F260" s="261"/>
      <c r="G260" s="48" t="s">
        <v>271</v>
      </c>
      <c r="H260" s="48" t="s">
        <v>271</v>
      </c>
      <c r="I260" s="261"/>
      <c r="J260" s="261"/>
    </row>
    <row r="261" spans="1:10" s="265" customFormat="1" ht="25.5" hidden="1" outlineLevel="1">
      <c r="A261" s="264">
        <v>10</v>
      </c>
      <c r="B261" s="295" t="s">
        <v>194</v>
      </c>
      <c r="C261" s="260"/>
      <c r="D261" s="48" t="s">
        <v>271</v>
      </c>
      <c r="E261" s="48" t="s">
        <v>271</v>
      </c>
      <c r="F261" s="261"/>
      <c r="G261" s="48" t="s">
        <v>271</v>
      </c>
      <c r="H261" s="48" t="s">
        <v>271</v>
      </c>
      <c r="I261" s="261"/>
      <c r="J261" s="261"/>
    </row>
    <row r="262" spans="1:10" s="265" customFormat="1" ht="25.5" hidden="1" outlineLevel="1">
      <c r="A262" s="264">
        <v>11</v>
      </c>
      <c r="B262" s="295" t="s">
        <v>170</v>
      </c>
      <c r="C262" s="260"/>
      <c r="D262" s="48" t="s">
        <v>271</v>
      </c>
      <c r="E262" s="48" t="s">
        <v>271</v>
      </c>
      <c r="F262" s="261"/>
      <c r="G262" s="48" t="s">
        <v>271</v>
      </c>
      <c r="H262" s="48" t="s">
        <v>271</v>
      </c>
      <c r="I262" s="261"/>
      <c r="J262" s="261"/>
    </row>
    <row r="263" spans="1:10" s="25" customFormat="1" ht="14.25" hidden="1" outlineLevel="1">
      <c r="A263" s="84" t="s">
        <v>90</v>
      </c>
      <c r="B263" s="28" t="s">
        <v>16</v>
      </c>
      <c r="C263" s="54"/>
      <c r="D263" s="55"/>
      <c r="E263" s="28"/>
      <c r="F263" s="28"/>
      <c r="G263" s="56"/>
      <c r="H263" s="56"/>
      <c r="I263" s="56"/>
      <c r="J263" s="88"/>
    </row>
    <row r="264" spans="1:10" s="47" customFormat="1" ht="24.75" customHeight="1" collapsed="1">
      <c r="A264" s="624" t="s">
        <v>316</v>
      </c>
      <c r="B264" s="625"/>
      <c r="C264" s="625"/>
      <c r="D264" s="625"/>
      <c r="E264" s="625"/>
      <c r="F264" s="625"/>
      <c r="G264" s="625"/>
      <c r="H264" s="625"/>
      <c r="I264" s="625"/>
      <c r="J264" s="626"/>
    </row>
    <row r="265" spans="1:10" s="47" customFormat="1" ht="25.5" outlineLevel="1">
      <c r="A265" s="640">
        <v>1</v>
      </c>
      <c r="B265" s="64" t="s">
        <v>91</v>
      </c>
      <c r="C265" s="311">
        <v>69218</v>
      </c>
      <c r="D265" s="372">
        <v>5511</v>
      </c>
      <c r="E265" s="317">
        <v>4881</v>
      </c>
      <c r="F265" s="317">
        <f>D265+E265</f>
        <v>10392</v>
      </c>
      <c r="G265" s="372">
        <v>43028</v>
      </c>
      <c r="H265" s="317">
        <v>30508</v>
      </c>
      <c r="I265" s="317">
        <f>G265+H265</f>
        <v>73536</v>
      </c>
      <c r="J265" s="368">
        <f>I265/C265</f>
        <v>1.0623826172382906</v>
      </c>
    </row>
    <row r="266" spans="1:10" s="47" customFormat="1" ht="19.5" customHeight="1" outlineLevel="1">
      <c r="A266" s="640"/>
      <c r="B266" s="61" t="s">
        <v>376</v>
      </c>
      <c r="C266" s="312">
        <v>26485</v>
      </c>
      <c r="D266" s="372">
        <v>1756</v>
      </c>
      <c r="E266" s="317">
        <v>1661</v>
      </c>
      <c r="F266" s="317">
        <f aca="true" t="shared" si="0" ref="F266:F303">D266+E266</f>
        <v>3417</v>
      </c>
      <c r="G266" s="372">
        <v>17817</v>
      </c>
      <c r="H266" s="317">
        <v>13146</v>
      </c>
      <c r="I266" s="317">
        <f aca="true" t="shared" si="1" ref="I266:I303">G266+H266</f>
        <v>30963</v>
      </c>
      <c r="J266" s="368">
        <f aca="true" t="shared" si="2" ref="J266:J275">I266/C266</f>
        <v>1.1690768359448744</v>
      </c>
    </row>
    <row r="267" spans="1:10" s="47" customFormat="1" ht="19.5" customHeight="1" outlineLevel="1">
      <c r="A267" s="640"/>
      <c r="B267" s="61" t="s">
        <v>377</v>
      </c>
      <c r="C267" s="312">
        <v>15376</v>
      </c>
      <c r="D267" s="372">
        <v>1156</v>
      </c>
      <c r="E267" s="317">
        <v>1073</v>
      </c>
      <c r="F267" s="317">
        <f t="shared" si="0"/>
        <v>2229</v>
      </c>
      <c r="G267" s="372">
        <v>10789</v>
      </c>
      <c r="H267" s="317">
        <v>7704</v>
      </c>
      <c r="I267" s="317">
        <f t="shared" si="1"/>
        <v>18493</v>
      </c>
      <c r="J267" s="368">
        <f t="shared" si="2"/>
        <v>1.2027185223725285</v>
      </c>
    </row>
    <row r="268" spans="1:10" s="47" customFormat="1" ht="25.5" outlineLevel="1">
      <c r="A268" s="640"/>
      <c r="B268" s="61" t="s">
        <v>260</v>
      </c>
      <c r="C268" s="312">
        <v>36776</v>
      </c>
      <c r="D268" s="372">
        <v>4099</v>
      </c>
      <c r="E268" s="317">
        <v>3735</v>
      </c>
      <c r="F268" s="317">
        <f t="shared" si="0"/>
        <v>7834</v>
      </c>
      <c r="G268" s="372">
        <v>31860</v>
      </c>
      <c r="H268" s="317">
        <v>22273</v>
      </c>
      <c r="I268" s="317">
        <f t="shared" si="1"/>
        <v>54133</v>
      </c>
      <c r="J268" s="368">
        <f t="shared" si="2"/>
        <v>1.4719654122253645</v>
      </c>
    </row>
    <row r="269" spans="1:10" s="47" customFormat="1" ht="19.5" customHeight="1" outlineLevel="1">
      <c r="A269" s="640"/>
      <c r="B269" s="64" t="s">
        <v>261</v>
      </c>
      <c r="C269" s="312">
        <v>3085</v>
      </c>
      <c r="D269" s="372">
        <v>395</v>
      </c>
      <c r="E269" s="317">
        <v>271</v>
      </c>
      <c r="F269" s="317">
        <f t="shared" si="0"/>
        <v>666</v>
      </c>
      <c r="G269" s="372">
        <v>1849</v>
      </c>
      <c r="H269" s="317">
        <v>1247</v>
      </c>
      <c r="I269" s="317">
        <f t="shared" si="1"/>
        <v>3096</v>
      </c>
      <c r="J269" s="368">
        <f t="shared" si="2"/>
        <v>1.0035656401944895</v>
      </c>
    </row>
    <row r="270" spans="1:10" s="47" customFormat="1" ht="19.5" customHeight="1" outlineLevel="1">
      <c r="A270" s="640"/>
      <c r="B270" s="64" t="s">
        <v>262</v>
      </c>
      <c r="C270" s="312">
        <v>6896</v>
      </c>
      <c r="D270" s="372">
        <v>2414</v>
      </c>
      <c r="E270" s="317">
        <v>2116</v>
      </c>
      <c r="F270" s="317">
        <f t="shared" si="0"/>
        <v>4530</v>
      </c>
      <c r="G270" s="372">
        <v>14809</v>
      </c>
      <c r="H270" s="317">
        <v>9167</v>
      </c>
      <c r="I270" s="317">
        <f t="shared" si="1"/>
        <v>23976</v>
      </c>
      <c r="J270" s="368">
        <f t="shared" si="2"/>
        <v>3.476798143851508</v>
      </c>
    </row>
    <row r="271" spans="1:10" s="47" customFormat="1" ht="19.5" customHeight="1" outlineLevel="1">
      <c r="A271" s="640"/>
      <c r="B271" s="64" t="s">
        <v>263</v>
      </c>
      <c r="C271" s="312">
        <v>16884</v>
      </c>
      <c r="D271" s="372">
        <v>2944</v>
      </c>
      <c r="E271" s="317">
        <v>2713</v>
      </c>
      <c r="F271" s="317">
        <f t="shared" si="0"/>
        <v>5657</v>
      </c>
      <c r="G271" s="372">
        <v>22091</v>
      </c>
      <c r="H271" s="317">
        <v>15673</v>
      </c>
      <c r="I271" s="317">
        <f t="shared" si="1"/>
        <v>37764</v>
      </c>
      <c r="J271" s="368">
        <f t="shared" si="2"/>
        <v>2.236673773987207</v>
      </c>
    </row>
    <row r="272" spans="1:10" s="47" customFormat="1" ht="19.5" customHeight="1" outlineLevel="1">
      <c r="A272" s="640"/>
      <c r="B272" s="61" t="s">
        <v>378</v>
      </c>
      <c r="C272" s="312">
        <v>9438</v>
      </c>
      <c r="D272" s="372">
        <v>1375</v>
      </c>
      <c r="E272" s="317">
        <v>1424</v>
      </c>
      <c r="F272" s="317">
        <f t="shared" si="0"/>
        <v>2799</v>
      </c>
      <c r="G272" s="372">
        <v>4604</v>
      </c>
      <c r="H272" s="317">
        <v>3945</v>
      </c>
      <c r="I272" s="317">
        <f t="shared" si="1"/>
        <v>8549</v>
      </c>
      <c r="J272" s="368">
        <f t="shared" si="2"/>
        <v>0.905806314897224</v>
      </c>
    </row>
    <row r="273" spans="1:10" s="47" customFormat="1" ht="19.5" customHeight="1" outlineLevel="1">
      <c r="A273" s="640"/>
      <c r="B273" s="61" t="s">
        <v>379</v>
      </c>
      <c r="C273" s="312">
        <v>19323</v>
      </c>
      <c r="D273" s="372">
        <v>5188</v>
      </c>
      <c r="E273" s="317">
        <v>4296</v>
      </c>
      <c r="F273" s="317">
        <f t="shared" si="0"/>
        <v>9484</v>
      </c>
      <c r="G273" s="372">
        <v>21447</v>
      </c>
      <c r="H273" s="317">
        <v>15673</v>
      </c>
      <c r="I273" s="317">
        <f t="shared" si="1"/>
        <v>37120</v>
      </c>
      <c r="J273" s="368">
        <f t="shared" si="2"/>
        <v>1.9210267556797598</v>
      </c>
    </row>
    <row r="274" spans="1:10" s="47" customFormat="1" ht="45" customHeight="1" outlineLevel="1">
      <c r="A274" s="90">
        <v>2</v>
      </c>
      <c r="B274" s="50" t="s">
        <v>76</v>
      </c>
      <c r="C274" s="313">
        <v>391</v>
      </c>
      <c r="D274" s="422">
        <v>121</v>
      </c>
      <c r="E274" s="422">
        <v>22</v>
      </c>
      <c r="F274" s="317">
        <f t="shared" si="0"/>
        <v>143</v>
      </c>
      <c r="G274" s="422">
        <v>489</v>
      </c>
      <c r="H274" s="422">
        <v>95</v>
      </c>
      <c r="I274" s="317">
        <f t="shared" si="1"/>
        <v>584</v>
      </c>
      <c r="J274" s="368">
        <f t="shared" si="2"/>
        <v>1.4936061381074168</v>
      </c>
    </row>
    <row r="275" spans="1:10" s="47" customFormat="1" ht="30" customHeight="1" outlineLevel="1">
      <c r="A275" s="605">
        <v>3</v>
      </c>
      <c r="B275" s="371" t="s">
        <v>337</v>
      </c>
      <c r="C275" s="311">
        <v>9270</v>
      </c>
      <c r="D275" s="422">
        <v>1234</v>
      </c>
      <c r="E275" s="422">
        <v>1468</v>
      </c>
      <c r="F275" s="317">
        <f t="shared" si="0"/>
        <v>2702</v>
      </c>
      <c r="G275" s="372">
        <v>5630</v>
      </c>
      <c r="H275" s="372">
        <v>8063</v>
      </c>
      <c r="I275" s="317">
        <f t="shared" si="1"/>
        <v>13693</v>
      </c>
      <c r="J275" s="368">
        <f t="shared" si="2"/>
        <v>1.4771305285868392</v>
      </c>
    </row>
    <row r="276" spans="1:10" s="47" customFormat="1" ht="19.5" customHeight="1" outlineLevel="1">
      <c r="A276" s="606"/>
      <c r="B276" s="73" t="s">
        <v>161</v>
      </c>
      <c r="C276" s="48" t="s">
        <v>116</v>
      </c>
      <c r="D276" s="372">
        <v>759</v>
      </c>
      <c r="E276" s="372">
        <v>1236</v>
      </c>
      <c r="F276" s="317">
        <f t="shared" si="0"/>
        <v>1995</v>
      </c>
      <c r="G276" s="372">
        <v>4180</v>
      </c>
      <c r="H276" s="372">
        <v>7199</v>
      </c>
      <c r="I276" s="317">
        <f t="shared" si="1"/>
        <v>11379</v>
      </c>
      <c r="J276" s="48" t="s">
        <v>271</v>
      </c>
    </row>
    <row r="277" spans="1:10" s="47" customFormat="1" ht="19.5" customHeight="1" outlineLevel="1">
      <c r="A277" s="606"/>
      <c r="B277" s="73" t="s">
        <v>162</v>
      </c>
      <c r="C277" s="48" t="s">
        <v>116</v>
      </c>
      <c r="D277" s="372">
        <v>475</v>
      </c>
      <c r="E277" s="372">
        <v>232</v>
      </c>
      <c r="F277" s="317">
        <f t="shared" si="0"/>
        <v>707</v>
      </c>
      <c r="G277" s="372">
        <v>1450</v>
      </c>
      <c r="H277" s="372">
        <v>864</v>
      </c>
      <c r="I277" s="317">
        <f t="shared" si="1"/>
        <v>2314</v>
      </c>
      <c r="J277" s="48" t="s">
        <v>271</v>
      </c>
    </row>
    <row r="278" spans="1:10" s="47" customFormat="1" ht="20.25" customHeight="1" outlineLevel="1">
      <c r="A278" s="606"/>
      <c r="B278" s="50" t="s">
        <v>464</v>
      </c>
      <c r="C278" s="313">
        <v>9223</v>
      </c>
      <c r="D278" s="422">
        <v>1234</v>
      </c>
      <c r="E278" s="422">
        <v>1468</v>
      </c>
      <c r="F278" s="317">
        <f t="shared" si="0"/>
        <v>2702</v>
      </c>
      <c r="G278" s="372">
        <v>5630</v>
      </c>
      <c r="H278" s="372">
        <v>8063</v>
      </c>
      <c r="I278" s="317">
        <f t="shared" si="1"/>
        <v>13693</v>
      </c>
      <c r="J278" s="368">
        <f>I278/C278</f>
        <v>1.4846579204163504</v>
      </c>
    </row>
    <row r="279" spans="1:10" s="47" customFormat="1" ht="19.5" customHeight="1" outlineLevel="1">
      <c r="A279" s="606"/>
      <c r="B279" s="73" t="s">
        <v>161</v>
      </c>
      <c r="C279" s="48" t="s">
        <v>116</v>
      </c>
      <c r="D279" s="372">
        <v>759</v>
      </c>
      <c r="E279" s="372">
        <v>1236</v>
      </c>
      <c r="F279" s="317">
        <f t="shared" si="0"/>
        <v>1995</v>
      </c>
      <c r="G279" s="372">
        <v>4180</v>
      </c>
      <c r="H279" s="372">
        <v>7199</v>
      </c>
      <c r="I279" s="317">
        <f t="shared" si="1"/>
        <v>11379</v>
      </c>
      <c r="J279" s="48" t="s">
        <v>271</v>
      </c>
    </row>
    <row r="280" spans="1:10" s="47" customFormat="1" ht="19.5" customHeight="1" outlineLevel="1">
      <c r="A280" s="606"/>
      <c r="B280" s="73" t="s">
        <v>162</v>
      </c>
      <c r="C280" s="48" t="s">
        <v>116</v>
      </c>
      <c r="D280" s="372">
        <v>475</v>
      </c>
      <c r="E280" s="372">
        <v>232</v>
      </c>
      <c r="F280" s="317">
        <f t="shared" si="0"/>
        <v>707</v>
      </c>
      <c r="G280" s="372">
        <v>1450</v>
      </c>
      <c r="H280" s="372">
        <v>864</v>
      </c>
      <c r="I280" s="317">
        <f t="shared" si="1"/>
        <v>2314</v>
      </c>
      <c r="J280" s="48" t="s">
        <v>271</v>
      </c>
    </row>
    <row r="281" spans="1:10" s="47" customFormat="1" ht="19.5" customHeight="1" outlineLevel="1">
      <c r="A281" s="606"/>
      <c r="B281" s="71" t="s">
        <v>376</v>
      </c>
      <c r="C281" s="313">
        <v>2029</v>
      </c>
      <c r="D281" s="372">
        <v>239</v>
      </c>
      <c r="E281" s="372">
        <v>379</v>
      </c>
      <c r="F281" s="317">
        <f t="shared" si="0"/>
        <v>618</v>
      </c>
      <c r="G281" s="372">
        <v>1048</v>
      </c>
      <c r="H281" s="372">
        <v>1847</v>
      </c>
      <c r="I281" s="317">
        <f t="shared" si="1"/>
        <v>2895</v>
      </c>
      <c r="J281" s="368">
        <f>I281/C281</f>
        <v>1.4268112370625925</v>
      </c>
    </row>
    <row r="282" spans="1:10" s="47" customFormat="1" ht="19.5" customHeight="1" outlineLevel="1">
      <c r="A282" s="606"/>
      <c r="B282" s="73" t="s">
        <v>161</v>
      </c>
      <c r="C282" s="48" t="s">
        <v>116</v>
      </c>
      <c r="D282" s="372">
        <v>143</v>
      </c>
      <c r="E282" s="372">
        <v>321</v>
      </c>
      <c r="F282" s="317">
        <f t="shared" si="0"/>
        <v>464</v>
      </c>
      <c r="G282" s="372">
        <v>766</v>
      </c>
      <c r="H282" s="372">
        <v>1629</v>
      </c>
      <c r="I282" s="317">
        <f t="shared" si="1"/>
        <v>2395</v>
      </c>
      <c r="J282" s="48" t="s">
        <v>271</v>
      </c>
    </row>
    <row r="283" spans="1:10" s="47" customFormat="1" ht="19.5" customHeight="1" outlineLevel="1">
      <c r="A283" s="606"/>
      <c r="B283" s="73" t="s">
        <v>162</v>
      </c>
      <c r="C283" s="48" t="s">
        <v>116</v>
      </c>
      <c r="D283" s="372">
        <v>96</v>
      </c>
      <c r="E283" s="372">
        <v>58</v>
      </c>
      <c r="F283" s="317">
        <f t="shared" si="0"/>
        <v>154</v>
      </c>
      <c r="G283" s="372">
        <v>282</v>
      </c>
      <c r="H283" s="372">
        <v>218</v>
      </c>
      <c r="I283" s="317">
        <f t="shared" si="1"/>
        <v>500</v>
      </c>
      <c r="J283" s="48" t="s">
        <v>271</v>
      </c>
    </row>
    <row r="284" spans="1:10" s="47" customFormat="1" ht="29.25" customHeight="1" outlineLevel="1">
      <c r="A284" s="606"/>
      <c r="B284" s="71" t="s">
        <v>260</v>
      </c>
      <c r="C284" s="313">
        <v>3645</v>
      </c>
      <c r="D284" s="372">
        <v>853</v>
      </c>
      <c r="E284" s="372">
        <v>1023</v>
      </c>
      <c r="F284" s="317">
        <f t="shared" si="0"/>
        <v>1876</v>
      </c>
      <c r="G284" s="372">
        <v>3607</v>
      </c>
      <c r="H284" s="372">
        <v>5392</v>
      </c>
      <c r="I284" s="317">
        <f t="shared" si="1"/>
        <v>8999</v>
      </c>
      <c r="J284" s="368">
        <f>I284/C284</f>
        <v>2.4688614540466394</v>
      </c>
    </row>
    <row r="285" spans="1:10" s="47" customFormat="1" ht="19.5" customHeight="1" outlineLevel="1">
      <c r="A285" s="606"/>
      <c r="B285" s="73" t="s">
        <v>161</v>
      </c>
      <c r="C285" s="48" t="s">
        <v>116</v>
      </c>
      <c r="D285" s="372">
        <v>525</v>
      </c>
      <c r="E285" s="372">
        <v>861</v>
      </c>
      <c r="F285" s="317">
        <f t="shared" si="0"/>
        <v>1386</v>
      </c>
      <c r="G285" s="372">
        <v>2741</v>
      </c>
      <c r="H285" s="372">
        <v>4844</v>
      </c>
      <c r="I285" s="317">
        <f t="shared" si="1"/>
        <v>7585</v>
      </c>
      <c r="J285" s="48" t="s">
        <v>271</v>
      </c>
    </row>
    <row r="286" spans="1:10" s="47" customFormat="1" ht="19.5" customHeight="1" outlineLevel="1">
      <c r="A286" s="606"/>
      <c r="B286" s="73" t="s">
        <v>162</v>
      </c>
      <c r="C286" s="48" t="s">
        <v>116</v>
      </c>
      <c r="D286" s="372">
        <v>328</v>
      </c>
      <c r="E286" s="372">
        <v>162</v>
      </c>
      <c r="F286" s="317">
        <f t="shared" si="0"/>
        <v>490</v>
      </c>
      <c r="G286" s="372">
        <v>866</v>
      </c>
      <c r="H286" s="372">
        <v>548</v>
      </c>
      <c r="I286" s="317">
        <f t="shared" si="1"/>
        <v>1414</v>
      </c>
      <c r="J286" s="48" t="s">
        <v>271</v>
      </c>
    </row>
    <row r="287" spans="1:10" s="47" customFormat="1" ht="19.5" customHeight="1" outlineLevel="1">
      <c r="A287" s="606"/>
      <c r="B287" s="50" t="s">
        <v>261</v>
      </c>
      <c r="C287" s="53">
        <v>164</v>
      </c>
      <c r="D287" s="372">
        <v>119</v>
      </c>
      <c r="E287" s="372">
        <v>44</v>
      </c>
      <c r="F287" s="317">
        <f t="shared" si="0"/>
        <v>163</v>
      </c>
      <c r="G287" s="372">
        <v>251</v>
      </c>
      <c r="H287" s="372">
        <v>204</v>
      </c>
      <c r="I287" s="317">
        <f t="shared" si="1"/>
        <v>455</v>
      </c>
      <c r="J287" s="368">
        <f>I287/C287</f>
        <v>2.774390243902439</v>
      </c>
    </row>
    <row r="288" spans="1:10" s="47" customFormat="1" ht="19.5" customHeight="1" outlineLevel="1">
      <c r="A288" s="606"/>
      <c r="B288" s="73" t="s">
        <v>161</v>
      </c>
      <c r="C288" s="48" t="s">
        <v>116</v>
      </c>
      <c r="D288" s="372">
        <v>18</v>
      </c>
      <c r="E288" s="372">
        <v>31</v>
      </c>
      <c r="F288" s="317">
        <f t="shared" si="0"/>
        <v>49</v>
      </c>
      <c r="G288" s="372">
        <v>71</v>
      </c>
      <c r="H288" s="372">
        <v>128</v>
      </c>
      <c r="I288" s="317">
        <f t="shared" si="1"/>
        <v>199</v>
      </c>
      <c r="J288" s="48" t="s">
        <v>271</v>
      </c>
    </row>
    <row r="289" spans="1:10" s="47" customFormat="1" ht="19.5" customHeight="1" outlineLevel="1">
      <c r="A289" s="606"/>
      <c r="B289" s="73" t="s">
        <v>162</v>
      </c>
      <c r="C289" s="48" t="s">
        <v>116</v>
      </c>
      <c r="D289" s="372">
        <v>101</v>
      </c>
      <c r="E289" s="372">
        <v>13</v>
      </c>
      <c r="F289" s="317">
        <f t="shared" si="0"/>
        <v>114</v>
      </c>
      <c r="G289" s="372">
        <v>180</v>
      </c>
      <c r="H289" s="372">
        <v>76</v>
      </c>
      <c r="I289" s="317">
        <f t="shared" si="1"/>
        <v>256</v>
      </c>
      <c r="J289" s="48" t="s">
        <v>271</v>
      </c>
    </row>
    <row r="290" spans="1:10" s="47" customFormat="1" ht="19.5" customHeight="1" outlineLevel="1">
      <c r="A290" s="606"/>
      <c r="B290" s="50" t="s">
        <v>262</v>
      </c>
      <c r="C290" s="53">
        <v>682</v>
      </c>
      <c r="D290" s="372">
        <v>370</v>
      </c>
      <c r="E290" s="372">
        <v>483</v>
      </c>
      <c r="F290" s="317">
        <f t="shared" si="0"/>
        <v>853</v>
      </c>
      <c r="G290" s="372">
        <v>1671</v>
      </c>
      <c r="H290" s="372">
        <v>2391</v>
      </c>
      <c r="I290" s="317">
        <f t="shared" si="1"/>
        <v>4062</v>
      </c>
      <c r="J290" s="368">
        <f>I290/C290</f>
        <v>5.956011730205279</v>
      </c>
    </row>
    <row r="291" spans="1:10" s="47" customFormat="1" ht="19.5" customHeight="1" outlineLevel="1">
      <c r="A291" s="606"/>
      <c r="B291" s="73" t="s">
        <v>161</v>
      </c>
      <c r="C291" s="48" t="s">
        <v>116</v>
      </c>
      <c r="D291" s="372">
        <v>294</v>
      </c>
      <c r="E291" s="372">
        <v>439</v>
      </c>
      <c r="F291" s="317">
        <f t="shared" si="0"/>
        <v>733</v>
      </c>
      <c r="G291" s="372">
        <v>1450</v>
      </c>
      <c r="H291" s="372">
        <v>2232</v>
      </c>
      <c r="I291" s="317">
        <f t="shared" si="1"/>
        <v>3682</v>
      </c>
      <c r="J291" s="48" t="s">
        <v>271</v>
      </c>
    </row>
    <row r="292" spans="1:10" s="47" customFormat="1" ht="19.5" customHeight="1" outlineLevel="1">
      <c r="A292" s="606"/>
      <c r="B292" s="73" t="s">
        <v>162</v>
      </c>
      <c r="C292" s="48" t="s">
        <v>116</v>
      </c>
      <c r="D292" s="372">
        <v>76</v>
      </c>
      <c r="E292" s="372">
        <v>44</v>
      </c>
      <c r="F292" s="317">
        <f t="shared" si="0"/>
        <v>120</v>
      </c>
      <c r="G292" s="372">
        <v>221</v>
      </c>
      <c r="H292" s="372">
        <v>159</v>
      </c>
      <c r="I292" s="317">
        <f t="shared" si="1"/>
        <v>380</v>
      </c>
      <c r="J292" s="48" t="s">
        <v>271</v>
      </c>
    </row>
    <row r="293" spans="1:10" s="47" customFormat="1" ht="19.5" customHeight="1" outlineLevel="1">
      <c r="A293" s="606"/>
      <c r="B293" s="50" t="s">
        <v>264</v>
      </c>
      <c r="C293" s="313">
        <v>1669</v>
      </c>
      <c r="D293" s="372">
        <v>575</v>
      </c>
      <c r="E293" s="372">
        <v>762</v>
      </c>
      <c r="F293" s="317">
        <f t="shared" si="0"/>
        <v>1337</v>
      </c>
      <c r="G293" s="372">
        <v>2343</v>
      </c>
      <c r="H293" s="372">
        <v>3805</v>
      </c>
      <c r="I293" s="317">
        <f t="shared" si="1"/>
        <v>6148</v>
      </c>
      <c r="J293" s="368">
        <f>I293/C293</f>
        <v>3.683642899940084</v>
      </c>
    </row>
    <row r="294" spans="1:10" s="47" customFormat="1" ht="19.5" customHeight="1" outlineLevel="1">
      <c r="A294" s="606"/>
      <c r="B294" s="73" t="s">
        <v>161</v>
      </c>
      <c r="C294" s="48" t="s">
        <v>116</v>
      </c>
      <c r="D294" s="372">
        <v>329</v>
      </c>
      <c r="E294" s="372">
        <v>631</v>
      </c>
      <c r="F294" s="317">
        <f t="shared" si="0"/>
        <v>960</v>
      </c>
      <c r="G294" s="372">
        <v>1681</v>
      </c>
      <c r="H294" s="372">
        <v>3361</v>
      </c>
      <c r="I294" s="317">
        <f t="shared" si="1"/>
        <v>5042</v>
      </c>
      <c r="J294" s="48" t="s">
        <v>271</v>
      </c>
    </row>
    <row r="295" spans="1:10" s="47" customFormat="1" ht="19.5" customHeight="1" outlineLevel="1">
      <c r="A295" s="606"/>
      <c r="B295" s="73" t="s">
        <v>162</v>
      </c>
      <c r="C295" s="48" t="s">
        <v>116</v>
      </c>
      <c r="D295" s="372">
        <v>246</v>
      </c>
      <c r="E295" s="372">
        <v>131</v>
      </c>
      <c r="F295" s="317">
        <f t="shared" si="0"/>
        <v>377</v>
      </c>
      <c r="G295" s="372">
        <v>662</v>
      </c>
      <c r="H295" s="372">
        <v>444</v>
      </c>
      <c r="I295" s="317">
        <f t="shared" si="1"/>
        <v>1106</v>
      </c>
      <c r="J295" s="48" t="s">
        <v>271</v>
      </c>
    </row>
    <row r="296" spans="1:10" s="47" customFormat="1" ht="19.5" customHeight="1" outlineLevel="1">
      <c r="A296" s="606"/>
      <c r="B296" s="71" t="s">
        <v>378</v>
      </c>
      <c r="C296" s="53">
        <v>793</v>
      </c>
      <c r="D296" s="372">
        <v>160</v>
      </c>
      <c r="E296" s="372">
        <v>191</v>
      </c>
      <c r="F296" s="317">
        <f t="shared" si="0"/>
        <v>351</v>
      </c>
      <c r="G296" s="372">
        <v>443</v>
      </c>
      <c r="H296" s="372">
        <v>803</v>
      </c>
      <c r="I296" s="317">
        <f t="shared" si="1"/>
        <v>1246</v>
      </c>
      <c r="J296" s="368">
        <f>I296/C296</f>
        <v>1.57124842370744</v>
      </c>
    </row>
    <row r="297" spans="1:10" s="47" customFormat="1" ht="19.5" customHeight="1" outlineLevel="1">
      <c r="A297" s="606"/>
      <c r="B297" s="73" t="s">
        <v>161</v>
      </c>
      <c r="C297" s="48" t="s">
        <v>116</v>
      </c>
      <c r="D297" s="372">
        <v>68</v>
      </c>
      <c r="E297" s="372">
        <v>126</v>
      </c>
      <c r="F297" s="317">
        <f t="shared" si="0"/>
        <v>194</v>
      </c>
      <c r="G297" s="372">
        <v>293</v>
      </c>
      <c r="H297" s="372">
        <v>672</v>
      </c>
      <c r="I297" s="317">
        <f t="shared" si="1"/>
        <v>965</v>
      </c>
      <c r="J297" s="48" t="s">
        <v>271</v>
      </c>
    </row>
    <row r="298" spans="1:10" s="47" customFormat="1" ht="19.5" customHeight="1" outlineLevel="1">
      <c r="A298" s="606"/>
      <c r="B298" s="73" t="s">
        <v>162</v>
      </c>
      <c r="C298" s="48" t="s">
        <v>116</v>
      </c>
      <c r="D298" s="372">
        <v>92</v>
      </c>
      <c r="E298" s="372">
        <v>65</v>
      </c>
      <c r="F298" s="317">
        <f t="shared" si="0"/>
        <v>157</v>
      </c>
      <c r="G298" s="372">
        <v>150</v>
      </c>
      <c r="H298" s="372">
        <v>131</v>
      </c>
      <c r="I298" s="317">
        <f t="shared" si="1"/>
        <v>281</v>
      </c>
      <c r="J298" s="48" t="s">
        <v>271</v>
      </c>
    </row>
    <row r="299" spans="1:10" s="47" customFormat="1" ht="19.5" customHeight="1" outlineLevel="1">
      <c r="A299" s="606"/>
      <c r="B299" s="50" t="s">
        <v>421</v>
      </c>
      <c r="C299" s="72">
        <v>47</v>
      </c>
      <c r="D299" s="316">
        <v>0</v>
      </c>
      <c r="E299" s="372">
        <v>0</v>
      </c>
      <c r="F299" s="317">
        <f t="shared" si="0"/>
        <v>0</v>
      </c>
      <c r="G299" s="372">
        <v>0</v>
      </c>
      <c r="H299" s="372">
        <v>0</v>
      </c>
      <c r="I299" s="317">
        <f t="shared" si="1"/>
        <v>0</v>
      </c>
      <c r="J299" s="368">
        <f>I299/C299</f>
        <v>0</v>
      </c>
    </row>
    <row r="300" spans="1:10" s="47" customFormat="1" ht="19.5" customHeight="1" outlineLevel="1">
      <c r="A300" s="606"/>
      <c r="B300" s="61" t="s">
        <v>376</v>
      </c>
      <c r="C300" s="305" t="s">
        <v>116</v>
      </c>
      <c r="D300" s="373">
        <v>0</v>
      </c>
      <c r="E300" s="318">
        <v>0</v>
      </c>
      <c r="F300" s="317">
        <f t="shared" si="0"/>
        <v>0</v>
      </c>
      <c r="G300" s="373">
        <v>0</v>
      </c>
      <c r="H300" s="318">
        <v>0</v>
      </c>
      <c r="I300" s="317">
        <f t="shared" si="1"/>
        <v>0</v>
      </c>
      <c r="J300" s="305" t="s">
        <v>271</v>
      </c>
    </row>
    <row r="301" spans="1:10" s="47" customFormat="1" ht="19.5" customHeight="1" outlineLevel="1">
      <c r="A301" s="607"/>
      <c r="B301" s="61" t="s">
        <v>378</v>
      </c>
      <c r="C301" s="305" t="s">
        <v>116</v>
      </c>
      <c r="D301" s="373">
        <v>0</v>
      </c>
      <c r="E301" s="318">
        <v>0</v>
      </c>
      <c r="F301" s="317">
        <f t="shared" si="0"/>
        <v>0</v>
      </c>
      <c r="G301" s="373">
        <v>0</v>
      </c>
      <c r="H301" s="318">
        <v>0</v>
      </c>
      <c r="I301" s="317">
        <f t="shared" si="1"/>
        <v>0</v>
      </c>
      <c r="J301" s="305" t="s">
        <v>271</v>
      </c>
    </row>
    <row r="302" spans="1:10" s="47" customFormat="1" ht="31.5" customHeight="1" outlineLevel="1">
      <c r="A302" s="303">
        <v>4</v>
      </c>
      <c r="B302" s="64" t="s">
        <v>187</v>
      </c>
      <c r="C302" s="305" t="s">
        <v>116</v>
      </c>
      <c r="D302" s="373">
        <v>4</v>
      </c>
      <c r="E302" s="318">
        <v>6</v>
      </c>
      <c r="F302" s="317">
        <f t="shared" si="0"/>
        <v>10</v>
      </c>
      <c r="G302" s="373">
        <v>4</v>
      </c>
      <c r="H302" s="318">
        <v>6</v>
      </c>
      <c r="I302" s="317">
        <f t="shared" si="1"/>
        <v>10</v>
      </c>
      <c r="J302" s="305" t="s">
        <v>271</v>
      </c>
    </row>
    <row r="303" spans="1:10" s="47" customFormat="1" ht="30" customHeight="1" outlineLevel="1">
      <c r="A303" s="303">
        <v>5</v>
      </c>
      <c r="B303" s="64" t="s">
        <v>188</v>
      </c>
      <c r="C303" s="305" t="s">
        <v>116</v>
      </c>
      <c r="D303" s="373">
        <v>4</v>
      </c>
      <c r="E303" s="318">
        <v>9</v>
      </c>
      <c r="F303" s="317">
        <f t="shared" si="0"/>
        <v>13</v>
      </c>
      <c r="G303" s="373">
        <v>4</v>
      </c>
      <c r="H303" s="318">
        <v>9</v>
      </c>
      <c r="I303" s="317">
        <f t="shared" si="1"/>
        <v>13</v>
      </c>
      <c r="J303" s="305" t="s">
        <v>271</v>
      </c>
    </row>
    <row r="304" spans="1:10" s="49" customFormat="1" ht="19.5" customHeight="1" outlineLevel="1">
      <c r="A304" s="83">
        <v>6</v>
      </c>
      <c r="B304" s="50" t="s">
        <v>42</v>
      </c>
      <c r="C304" s="53">
        <v>43</v>
      </c>
      <c r="D304" s="48" t="s">
        <v>271</v>
      </c>
      <c r="E304" s="48" t="s">
        <v>271</v>
      </c>
      <c r="F304" s="30">
        <v>0</v>
      </c>
      <c r="G304" s="48" t="s">
        <v>271</v>
      </c>
      <c r="H304" s="48" t="s">
        <v>271</v>
      </c>
      <c r="I304" s="30">
        <v>47</v>
      </c>
      <c r="J304" s="369">
        <f>I304/C304</f>
        <v>1.0930232558139534</v>
      </c>
    </row>
    <row r="305" spans="1:10" s="25" customFormat="1" ht="14.25" outlineLevel="1">
      <c r="A305" s="80" t="s">
        <v>90</v>
      </c>
      <c r="B305" s="28" t="s">
        <v>16</v>
      </c>
      <c r="C305" s="54" t="s">
        <v>271</v>
      </c>
      <c r="D305" s="54" t="s">
        <v>271</v>
      </c>
      <c r="E305" s="54" t="s">
        <v>271</v>
      </c>
      <c r="F305" s="54" t="s">
        <v>271</v>
      </c>
      <c r="G305" s="54" t="s">
        <v>271</v>
      </c>
      <c r="H305" s="54" t="s">
        <v>271</v>
      </c>
      <c r="I305" s="54" t="s">
        <v>271</v>
      </c>
      <c r="J305" s="54" t="s">
        <v>271</v>
      </c>
    </row>
    <row r="306" spans="1:10" s="47" customFormat="1" ht="24.75" customHeight="1">
      <c r="A306" s="624" t="s">
        <v>317</v>
      </c>
      <c r="B306" s="625"/>
      <c r="C306" s="625"/>
      <c r="D306" s="625"/>
      <c r="E306" s="625"/>
      <c r="F306" s="625"/>
      <c r="G306" s="625"/>
      <c r="H306" s="625"/>
      <c r="I306" s="625"/>
      <c r="J306" s="626"/>
    </row>
    <row r="307" spans="1:10" s="47" customFormat="1" ht="30" customHeight="1" outlineLevel="1">
      <c r="A307" s="640">
        <v>1</v>
      </c>
      <c r="B307" s="50" t="s">
        <v>318</v>
      </c>
      <c r="C307" s="311">
        <v>36092</v>
      </c>
      <c r="D307" s="373">
        <v>2653</v>
      </c>
      <c r="E307" s="318">
        <v>1478</v>
      </c>
      <c r="F307" s="318">
        <f>D307+E307</f>
        <v>4131</v>
      </c>
      <c r="G307" s="372">
        <v>17090</v>
      </c>
      <c r="H307" s="317">
        <v>9254</v>
      </c>
      <c r="I307" s="317">
        <f>G307+H307</f>
        <v>26344</v>
      </c>
      <c r="J307" s="368">
        <f>I307/C307</f>
        <v>0.7299124459714064</v>
      </c>
    </row>
    <row r="308" spans="1:10" s="47" customFormat="1" ht="19.5" customHeight="1" outlineLevel="1">
      <c r="A308" s="640"/>
      <c r="B308" s="61" t="s">
        <v>77</v>
      </c>
      <c r="C308" s="312">
        <v>13772</v>
      </c>
      <c r="D308" s="373">
        <v>1572</v>
      </c>
      <c r="E308" s="318">
        <v>885</v>
      </c>
      <c r="F308" s="318">
        <f>D308+E308</f>
        <v>2457</v>
      </c>
      <c r="G308" s="372">
        <v>9985</v>
      </c>
      <c r="H308" s="317">
        <v>5150</v>
      </c>
      <c r="I308" s="317">
        <f>G308+H308</f>
        <v>15135</v>
      </c>
      <c r="J308" s="368">
        <f aca="true" t="shared" si="3" ref="J308:J316">I308/C308</f>
        <v>1.0989689224513506</v>
      </c>
    </row>
    <row r="309" spans="1:10" s="47" customFormat="1" ht="30" customHeight="1" outlineLevel="1">
      <c r="A309" s="93">
        <v>2</v>
      </c>
      <c r="B309" s="50" t="s">
        <v>80</v>
      </c>
      <c r="C309" s="311">
        <v>27787</v>
      </c>
      <c r="D309" s="373">
        <v>2562</v>
      </c>
      <c r="E309" s="318">
        <v>1459</v>
      </c>
      <c r="F309" s="318">
        <f>D309+E309</f>
        <v>4021</v>
      </c>
      <c r="G309" s="372">
        <v>17441</v>
      </c>
      <c r="H309" s="317">
        <v>9941</v>
      </c>
      <c r="I309" s="317">
        <f>G309+H309</f>
        <v>27382</v>
      </c>
      <c r="J309" s="368">
        <f t="shared" si="3"/>
        <v>0.9854248389534674</v>
      </c>
    </row>
    <row r="310" spans="1:10" s="60" customFormat="1" ht="45" customHeight="1" outlineLevel="1">
      <c r="A310" s="95">
        <v>3</v>
      </c>
      <c r="B310" s="371" t="s">
        <v>453</v>
      </c>
      <c r="C310" s="319">
        <v>1155</v>
      </c>
      <c r="D310" s="372">
        <v>51</v>
      </c>
      <c r="E310" s="317">
        <v>3</v>
      </c>
      <c r="F310" s="318">
        <f>D310+E310</f>
        <v>54</v>
      </c>
      <c r="G310" s="372">
        <v>1209</v>
      </c>
      <c r="H310" s="317">
        <v>93</v>
      </c>
      <c r="I310" s="317">
        <f>G310+H310</f>
        <v>1302</v>
      </c>
      <c r="J310" s="368">
        <f t="shared" si="3"/>
        <v>1.1272727272727272</v>
      </c>
    </row>
    <row r="311" spans="1:10" s="47" customFormat="1" ht="30" customHeight="1" outlineLevel="1">
      <c r="A311" s="90">
        <v>4</v>
      </c>
      <c r="B311" s="64" t="s">
        <v>267</v>
      </c>
      <c r="C311" s="313">
        <v>9932</v>
      </c>
      <c r="D311" s="372">
        <v>437</v>
      </c>
      <c r="E311" s="317">
        <v>286</v>
      </c>
      <c r="F311" s="317">
        <f>D311+E311</f>
        <v>723</v>
      </c>
      <c r="G311" s="372">
        <v>7055</v>
      </c>
      <c r="H311" s="317">
        <v>3753</v>
      </c>
      <c r="I311" s="317">
        <f>G311+H311</f>
        <v>10808</v>
      </c>
      <c r="J311" s="368">
        <f t="shared" si="3"/>
        <v>1.0881997583568264</v>
      </c>
    </row>
    <row r="312" spans="1:10" s="49" customFormat="1" ht="33" customHeight="1" outlineLevel="1">
      <c r="A312" s="79">
        <v>5</v>
      </c>
      <c r="B312" s="50" t="s">
        <v>455</v>
      </c>
      <c r="C312" s="313">
        <v>461</v>
      </c>
      <c r="D312" s="48" t="s">
        <v>271</v>
      </c>
      <c r="E312" s="48" t="s">
        <v>271</v>
      </c>
      <c r="F312" s="30">
        <v>43</v>
      </c>
      <c r="G312" s="48" t="s">
        <v>271</v>
      </c>
      <c r="H312" s="48" t="s">
        <v>271</v>
      </c>
      <c r="I312" s="30">
        <v>878</v>
      </c>
      <c r="J312" s="368">
        <f t="shared" si="3"/>
        <v>1.9045553145336225</v>
      </c>
    </row>
    <row r="313" spans="1:10" s="47" customFormat="1" ht="25.5" outlineLevel="1">
      <c r="A313" s="90">
        <v>6</v>
      </c>
      <c r="B313" s="50" t="s">
        <v>81</v>
      </c>
      <c r="C313" s="313">
        <v>1995</v>
      </c>
      <c r="D313" s="372">
        <v>851</v>
      </c>
      <c r="E313" s="317">
        <v>375</v>
      </c>
      <c r="F313" s="317">
        <f>D313+E313</f>
        <v>1226</v>
      </c>
      <c r="G313" s="372">
        <v>6281</v>
      </c>
      <c r="H313" s="317">
        <v>2708</v>
      </c>
      <c r="I313" s="317">
        <f>G313+H313</f>
        <v>8989</v>
      </c>
      <c r="J313" s="368">
        <f t="shared" si="3"/>
        <v>4.5057644110275685</v>
      </c>
    </row>
    <row r="314" spans="1:10" s="47" customFormat="1" ht="22.5" customHeight="1" outlineLevel="1">
      <c r="A314" s="90">
        <v>7</v>
      </c>
      <c r="B314" s="50" t="s">
        <v>456</v>
      </c>
      <c r="C314" s="313">
        <v>20</v>
      </c>
      <c r="D314" s="48" t="s">
        <v>271</v>
      </c>
      <c r="E314" s="48" t="s">
        <v>271</v>
      </c>
      <c r="F314" s="30">
        <v>8</v>
      </c>
      <c r="G314" s="48" t="s">
        <v>271</v>
      </c>
      <c r="H314" s="48" t="s">
        <v>271</v>
      </c>
      <c r="I314" s="46">
        <v>28</v>
      </c>
      <c r="J314" s="368">
        <f t="shared" si="3"/>
        <v>1.4</v>
      </c>
    </row>
    <row r="315" spans="1:10" s="47" customFormat="1" ht="25.5" outlineLevel="1">
      <c r="A315" s="90">
        <v>8</v>
      </c>
      <c r="B315" s="50" t="s">
        <v>457</v>
      </c>
      <c r="C315" s="370">
        <v>530</v>
      </c>
      <c r="D315" s="374">
        <v>101</v>
      </c>
      <c r="E315" s="46">
        <v>104</v>
      </c>
      <c r="F315" s="46">
        <f>D315+E315</f>
        <v>205</v>
      </c>
      <c r="G315" s="374">
        <v>101</v>
      </c>
      <c r="H315" s="46">
        <v>104</v>
      </c>
      <c r="I315" s="46">
        <f>G315+H315</f>
        <v>205</v>
      </c>
      <c r="J315" s="368">
        <f t="shared" si="3"/>
        <v>0.3867924528301887</v>
      </c>
    </row>
    <row r="316" spans="1:10" s="49" customFormat="1" ht="30" customHeight="1" outlineLevel="1">
      <c r="A316" s="83">
        <v>9</v>
      </c>
      <c r="B316" s="50" t="s">
        <v>43</v>
      </c>
      <c r="C316" s="311">
        <v>159</v>
      </c>
      <c r="D316" s="48" t="s">
        <v>271</v>
      </c>
      <c r="E316" s="48" t="s">
        <v>271</v>
      </c>
      <c r="F316" s="30">
        <v>0</v>
      </c>
      <c r="G316" s="48" t="s">
        <v>271</v>
      </c>
      <c r="H316" s="48" t="s">
        <v>271</v>
      </c>
      <c r="I316" s="30">
        <v>262</v>
      </c>
      <c r="J316" s="368">
        <f t="shared" si="3"/>
        <v>1.6477987421383649</v>
      </c>
    </row>
    <row r="317" spans="1:10" s="25" customFormat="1" ht="14.25" outlineLevel="1">
      <c r="A317" s="80" t="s">
        <v>90</v>
      </c>
      <c r="B317" s="28" t="s">
        <v>16</v>
      </c>
      <c r="C317" s="54" t="s">
        <v>271</v>
      </c>
      <c r="D317" s="54" t="s">
        <v>271</v>
      </c>
      <c r="E317" s="54" t="s">
        <v>271</v>
      </c>
      <c r="F317" s="54" t="s">
        <v>271</v>
      </c>
      <c r="G317" s="54" t="s">
        <v>271</v>
      </c>
      <c r="H317" s="54" t="s">
        <v>271</v>
      </c>
      <c r="I317" s="54" t="s">
        <v>271</v>
      </c>
      <c r="J317" s="54" t="s">
        <v>271</v>
      </c>
    </row>
    <row r="318" spans="1:10" s="47" customFormat="1" ht="24.75" customHeight="1">
      <c r="A318" s="624" t="s">
        <v>319</v>
      </c>
      <c r="B318" s="625"/>
      <c r="C318" s="625"/>
      <c r="D318" s="625"/>
      <c r="E318" s="625"/>
      <c r="F318" s="625"/>
      <c r="G318" s="625"/>
      <c r="H318" s="625"/>
      <c r="I318" s="625"/>
      <c r="J318" s="626"/>
    </row>
    <row r="319" spans="1:10" s="49" customFormat="1" ht="30" customHeight="1" outlineLevel="1">
      <c r="A319" s="83">
        <v>1</v>
      </c>
      <c r="B319" s="50" t="s">
        <v>156</v>
      </c>
      <c r="C319" s="311">
        <v>9159</v>
      </c>
      <c r="D319" s="48" t="s">
        <v>271</v>
      </c>
      <c r="E319" s="48" t="s">
        <v>271</v>
      </c>
      <c r="F319" s="317">
        <v>6665</v>
      </c>
      <c r="G319" s="48" t="s">
        <v>271</v>
      </c>
      <c r="H319" s="48" t="s">
        <v>271</v>
      </c>
      <c r="I319" s="317">
        <v>18807</v>
      </c>
      <c r="J319" s="369">
        <f>I319/C319</f>
        <v>2.0533901080904027</v>
      </c>
    </row>
    <row r="320" spans="1:10" s="47" customFormat="1" ht="27.75" customHeight="1" outlineLevel="1">
      <c r="A320" s="641">
        <v>2</v>
      </c>
      <c r="B320" s="50" t="s">
        <v>320</v>
      </c>
      <c r="C320" s="313">
        <v>15844</v>
      </c>
      <c r="D320" s="372">
        <v>5367</v>
      </c>
      <c r="E320" s="317">
        <v>9307</v>
      </c>
      <c r="F320" s="317">
        <f>D320+E320</f>
        <v>14674</v>
      </c>
      <c r="G320" s="372">
        <v>36700</v>
      </c>
      <c r="H320" s="317">
        <v>36165</v>
      </c>
      <c r="I320" s="317">
        <f>G320+H320</f>
        <v>72865</v>
      </c>
      <c r="J320" s="369">
        <f>I320/C320</f>
        <v>4.5989017924766475</v>
      </c>
    </row>
    <row r="321" spans="1:10" s="47" customFormat="1" ht="19.5" customHeight="1" outlineLevel="1">
      <c r="A321" s="640"/>
      <c r="B321" s="61" t="s">
        <v>367</v>
      </c>
      <c r="C321" s="312">
        <v>2553</v>
      </c>
      <c r="D321" s="372">
        <v>776</v>
      </c>
      <c r="E321" s="317">
        <v>1302</v>
      </c>
      <c r="F321" s="317">
        <f>D321+E321</f>
        <v>2078</v>
      </c>
      <c r="G321" s="372">
        <v>6155</v>
      </c>
      <c r="H321" s="317">
        <v>4658</v>
      </c>
      <c r="I321" s="317">
        <f>G321+H321</f>
        <v>10813</v>
      </c>
      <c r="J321" s="369">
        <f>I321/C321</f>
        <v>4.235409322365844</v>
      </c>
    </row>
    <row r="322" spans="1:10" s="47" customFormat="1" ht="25.5" outlineLevel="1">
      <c r="A322" s="93">
        <v>3</v>
      </c>
      <c r="B322" s="64" t="s">
        <v>157</v>
      </c>
      <c r="C322" s="312">
        <v>10742</v>
      </c>
      <c r="D322" s="372">
        <v>1434</v>
      </c>
      <c r="E322" s="317">
        <v>4430</v>
      </c>
      <c r="F322" s="317">
        <f>D322+E322</f>
        <v>5864</v>
      </c>
      <c r="G322" s="372">
        <v>10459</v>
      </c>
      <c r="H322" s="317">
        <v>17516</v>
      </c>
      <c r="I322" s="318">
        <f>G322+H322</f>
        <v>27975</v>
      </c>
      <c r="J322" s="369">
        <f>I322/C322</f>
        <v>2.604263638056228</v>
      </c>
    </row>
    <row r="323" spans="1:10" s="49" customFormat="1" ht="30" customHeight="1" outlineLevel="1">
      <c r="A323" s="83">
        <v>4</v>
      </c>
      <c r="B323" s="64" t="s">
        <v>268</v>
      </c>
      <c r="C323" s="48" t="s">
        <v>116</v>
      </c>
      <c r="D323" s="48" t="s">
        <v>271</v>
      </c>
      <c r="E323" s="48" t="s">
        <v>271</v>
      </c>
      <c r="F323" s="313">
        <v>7592</v>
      </c>
      <c r="G323" s="48" t="s">
        <v>271</v>
      </c>
      <c r="H323" s="48" t="s">
        <v>271</v>
      </c>
      <c r="I323" s="313">
        <v>16914</v>
      </c>
      <c r="J323" s="94" t="s">
        <v>271</v>
      </c>
    </row>
    <row r="324" spans="1:10" s="49" customFormat="1" ht="30" customHeight="1" outlineLevel="1">
      <c r="A324" s="79">
        <v>5</v>
      </c>
      <c r="B324" s="50" t="s">
        <v>158</v>
      </c>
      <c r="C324" s="30">
        <v>29</v>
      </c>
      <c r="D324" s="48" t="s">
        <v>271</v>
      </c>
      <c r="E324" s="48" t="s">
        <v>271</v>
      </c>
      <c r="F324" s="30">
        <v>41</v>
      </c>
      <c r="G324" s="48" t="s">
        <v>271</v>
      </c>
      <c r="H324" s="48" t="s">
        <v>271</v>
      </c>
      <c r="I324" s="30">
        <v>506</v>
      </c>
      <c r="J324" s="369">
        <f>I324/C324</f>
        <v>17.448275862068964</v>
      </c>
    </row>
    <row r="325" spans="1:10" s="47" customFormat="1" ht="38.25" outlineLevel="1">
      <c r="A325" s="90">
        <v>6</v>
      </c>
      <c r="B325" s="50" t="s">
        <v>321</v>
      </c>
      <c r="C325" s="30">
        <v>579</v>
      </c>
      <c r="D325" s="374">
        <v>0</v>
      </c>
      <c r="E325" s="374">
        <v>0</v>
      </c>
      <c r="F325" s="374">
        <f>D325+E325</f>
        <v>0</v>
      </c>
      <c r="G325" s="374">
        <v>451</v>
      </c>
      <c r="H325" s="46">
        <v>398</v>
      </c>
      <c r="I325" s="46">
        <f>G325+H325</f>
        <v>849</v>
      </c>
      <c r="J325" s="369">
        <f aca="true" t="shared" si="4" ref="J325:J332">I325/C325</f>
        <v>1.4663212435233162</v>
      </c>
    </row>
    <row r="326" spans="1:10" s="47" customFormat="1" ht="38.25" outlineLevel="1">
      <c r="A326" s="90">
        <v>7</v>
      </c>
      <c r="B326" s="50" t="s">
        <v>159</v>
      </c>
      <c r="C326" s="30">
        <v>654</v>
      </c>
      <c r="D326" s="374">
        <v>0</v>
      </c>
      <c r="E326" s="374">
        <v>0</v>
      </c>
      <c r="F326" s="374">
        <f>D326+E326</f>
        <v>0</v>
      </c>
      <c r="G326" s="374">
        <v>701</v>
      </c>
      <c r="H326" s="46">
        <v>779</v>
      </c>
      <c r="I326" s="317">
        <f>G326+H326</f>
        <v>1480</v>
      </c>
      <c r="J326" s="369">
        <f t="shared" si="4"/>
        <v>2.2629969418960245</v>
      </c>
    </row>
    <row r="327" spans="1:10" s="47" customFormat="1" ht="25.5" outlineLevel="1">
      <c r="A327" s="259">
        <v>8</v>
      </c>
      <c r="B327" s="64" t="s">
        <v>44</v>
      </c>
      <c r="C327" s="260">
        <v>12</v>
      </c>
      <c r="D327" s="48" t="s">
        <v>271</v>
      </c>
      <c r="E327" s="48" t="s">
        <v>271</v>
      </c>
      <c r="F327" s="261">
        <v>0</v>
      </c>
      <c r="G327" s="48" t="s">
        <v>271</v>
      </c>
      <c r="H327" s="48" t="s">
        <v>271</v>
      </c>
      <c r="I327" s="261">
        <v>31</v>
      </c>
      <c r="J327" s="369">
        <f t="shared" si="4"/>
        <v>2.5833333333333335</v>
      </c>
    </row>
    <row r="328" spans="1:10" s="47" customFormat="1" ht="30" customHeight="1" outlineLevel="1">
      <c r="A328" s="641">
        <v>9</v>
      </c>
      <c r="B328" s="50" t="s">
        <v>382</v>
      </c>
      <c r="C328" s="30">
        <v>35</v>
      </c>
      <c r="D328" s="374">
        <v>29</v>
      </c>
      <c r="E328" s="374">
        <v>25</v>
      </c>
      <c r="F328" s="374">
        <f>D328+E328</f>
        <v>54</v>
      </c>
      <c r="G328" s="374">
        <v>184</v>
      </c>
      <c r="H328" s="46">
        <v>276</v>
      </c>
      <c r="I328" s="46">
        <f>G328+H328</f>
        <v>460</v>
      </c>
      <c r="J328" s="369">
        <f t="shared" si="4"/>
        <v>13.142857142857142</v>
      </c>
    </row>
    <row r="329" spans="1:10" s="47" customFormat="1" ht="19.5" customHeight="1" outlineLevel="1">
      <c r="A329" s="640"/>
      <c r="B329" s="71" t="s">
        <v>12</v>
      </c>
      <c r="C329" s="53">
        <v>16</v>
      </c>
      <c r="D329" s="374">
        <v>3</v>
      </c>
      <c r="E329" s="374">
        <v>3</v>
      </c>
      <c r="F329" s="374">
        <f>D329+E329</f>
        <v>6</v>
      </c>
      <c r="G329" s="374">
        <v>57</v>
      </c>
      <c r="H329" s="46">
        <v>103</v>
      </c>
      <c r="I329" s="46">
        <f>G329+H329</f>
        <v>160</v>
      </c>
      <c r="J329" s="369">
        <f t="shared" si="4"/>
        <v>10</v>
      </c>
    </row>
    <row r="330" spans="1:10" s="47" customFormat="1" ht="19.5" customHeight="1" outlineLevel="1">
      <c r="A330" s="640"/>
      <c r="B330" s="71" t="s">
        <v>15</v>
      </c>
      <c r="C330" s="53">
        <v>19</v>
      </c>
      <c r="D330" s="374">
        <v>26</v>
      </c>
      <c r="E330" s="374">
        <v>22</v>
      </c>
      <c r="F330" s="374">
        <f>D330+E330</f>
        <v>48</v>
      </c>
      <c r="G330" s="374">
        <v>127</v>
      </c>
      <c r="H330" s="46">
        <v>173</v>
      </c>
      <c r="I330" s="46">
        <f>G330+H330</f>
        <v>300</v>
      </c>
      <c r="J330" s="369">
        <f t="shared" si="4"/>
        <v>15.789473684210526</v>
      </c>
    </row>
    <row r="331" spans="1:10" s="47" customFormat="1" ht="25.5" outlineLevel="1">
      <c r="A331" s="259">
        <v>10</v>
      </c>
      <c r="B331" s="50" t="s">
        <v>45</v>
      </c>
      <c r="C331" s="260">
        <v>85</v>
      </c>
      <c r="D331" s="374">
        <v>0</v>
      </c>
      <c r="E331" s="374">
        <v>0</v>
      </c>
      <c r="F331" s="374">
        <f>D331+E331</f>
        <v>0</v>
      </c>
      <c r="G331" s="372">
        <v>1905</v>
      </c>
      <c r="H331" s="395">
        <v>1270</v>
      </c>
      <c r="I331" s="317">
        <f>G331+H331</f>
        <v>3175</v>
      </c>
      <c r="J331" s="369">
        <f t="shared" si="4"/>
        <v>37.35294117647059</v>
      </c>
    </row>
    <row r="332" spans="1:10" s="47" customFormat="1" ht="19.5" customHeight="1" outlineLevel="1">
      <c r="A332" s="93">
        <v>11</v>
      </c>
      <c r="B332" s="50" t="s">
        <v>322</v>
      </c>
      <c r="C332" s="34">
        <v>261</v>
      </c>
      <c r="D332" s="374">
        <v>17</v>
      </c>
      <c r="E332" s="374">
        <v>28</v>
      </c>
      <c r="F332" s="374">
        <f>D332+E332</f>
        <v>45</v>
      </c>
      <c r="G332" s="374">
        <v>204</v>
      </c>
      <c r="H332" s="46">
        <v>171</v>
      </c>
      <c r="I332" s="46">
        <f>G332+H332</f>
        <v>375</v>
      </c>
      <c r="J332" s="369">
        <f t="shared" si="4"/>
        <v>1.4367816091954022</v>
      </c>
    </row>
    <row r="333" spans="1:10" s="47" customFormat="1" ht="19.5" customHeight="1" outlineLevel="1">
      <c r="A333" s="611">
        <v>12</v>
      </c>
      <c r="B333" s="608" t="s">
        <v>78</v>
      </c>
      <c r="C333" s="609"/>
      <c r="D333" s="609"/>
      <c r="E333" s="609"/>
      <c r="F333" s="609"/>
      <c r="G333" s="609"/>
      <c r="H333" s="609"/>
      <c r="I333" s="609"/>
      <c r="J333" s="610"/>
    </row>
    <row r="334" spans="1:10" s="47" customFormat="1" ht="19.5" customHeight="1" outlineLevel="1">
      <c r="A334" s="612"/>
      <c r="B334" s="64" t="s">
        <v>47</v>
      </c>
      <c r="C334" s="48" t="s">
        <v>116</v>
      </c>
      <c r="D334" s="260">
        <v>1</v>
      </c>
      <c r="E334" s="260">
        <v>0</v>
      </c>
      <c r="F334" s="261">
        <f>D334+E334</f>
        <v>1</v>
      </c>
      <c r="G334" s="260">
        <v>1</v>
      </c>
      <c r="H334" s="260">
        <v>6</v>
      </c>
      <c r="I334" s="261">
        <f>G334+H334</f>
        <v>7</v>
      </c>
      <c r="J334" s="96" t="s">
        <v>271</v>
      </c>
    </row>
    <row r="335" spans="1:10" s="47" customFormat="1" ht="19.5" customHeight="1" outlineLevel="1">
      <c r="A335" s="612"/>
      <c r="B335" s="74" t="s">
        <v>48</v>
      </c>
      <c r="C335" s="48" t="s">
        <v>116</v>
      </c>
      <c r="D335" s="261">
        <v>0</v>
      </c>
      <c r="E335" s="261">
        <v>0</v>
      </c>
      <c r="F335" s="261">
        <f>D335+E335</f>
        <v>0</v>
      </c>
      <c r="G335" s="261">
        <v>4</v>
      </c>
      <c r="H335" s="261">
        <v>7</v>
      </c>
      <c r="I335" s="261">
        <f>G335+H335</f>
        <v>11</v>
      </c>
      <c r="J335" s="96" t="s">
        <v>271</v>
      </c>
    </row>
    <row r="336" spans="1:10" s="60" customFormat="1" ht="12.75" outlineLevel="1">
      <c r="A336" s="613"/>
      <c r="B336" s="64" t="s">
        <v>46</v>
      </c>
      <c r="C336" s="48" t="s">
        <v>116</v>
      </c>
      <c r="D336" s="59">
        <v>34</v>
      </c>
      <c r="E336" s="59">
        <v>18</v>
      </c>
      <c r="F336" s="261">
        <f>D336+E336</f>
        <v>52</v>
      </c>
      <c r="G336" s="59">
        <v>125</v>
      </c>
      <c r="H336" s="59">
        <v>180</v>
      </c>
      <c r="I336" s="261">
        <f>G336+H336</f>
        <v>305</v>
      </c>
      <c r="J336" s="96" t="s">
        <v>271</v>
      </c>
    </row>
    <row r="337" spans="1:10" s="60" customFormat="1" ht="30" customHeight="1" outlineLevel="1">
      <c r="A337" s="90">
        <v>13</v>
      </c>
      <c r="B337" s="64" t="s">
        <v>79</v>
      </c>
      <c r="C337" s="48" t="s">
        <v>116</v>
      </c>
      <c r="D337" s="48" t="s">
        <v>271</v>
      </c>
      <c r="E337" s="48" t="s">
        <v>271</v>
      </c>
      <c r="F337" s="445">
        <v>52</v>
      </c>
      <c r="G337" s="48" t="s">
        <v>271</v>
      </c>
      <c r="H337" s="48" t="s">
        <v>271</v>
      </c>
      <c r="I337" s="59">
        <v>360</v>
      </c>
      <c r="J337" s="96" t="s">
        <v>271</v>
      </c>
    </row>
    <row r="338" spans="1:10" s="60" customFormat="1" ht="14.25" outlineLevel="1">
      <c r="A338" s="80" t="s">
        <v>90</v>
      </c>
      <c r="B338" s="28" t="s">
        <v>16</v>
      </c>
      <c r="C338" s="54" t="s">
        <v>271</v>
      </c>
      <c r="D338" s="54" t="s">
        <v>271</v>
      </c>
      <c r="E338" s="54" t="s">
        <v>271</v>
      </c>
      <c r="F338" s="54" t="s">
        <v>271</v>
      </c>
      <c r="G338" s="54" t="s">
        <v>271</v>
      </c>
      <c r="H338" s="54" t="s">
        <v>271</v>
      </c>
      <c r="I338" s="54" t="s">
        <v>271</v>
      </c>
      <c r="J338" s="54" t="s">
        <v>271</v>
      </c>
    </row>
    <row r="339" spans="1:10" s="47" customFormat="1" ht="24.75" customHeight="1">
      <c r="A339" s="624" t="s">
        <v>323</v>
      </c>
      <c r="B339" s="625"/>
      <c r="C339" s="625"/>
      <c r="D339" s="625"/>
      <c r="E339" s="625"/>
      <c r="F339" s="625"/>
      <c r="G339" s="625"/>
      <c r="H339" s="625"/>
      <c r="I339" s="625"/>
      <c r="J339" s="626"/>
    </row>
    <row r="340" spans="1:10" s="49" customFormat="1" ht="30" customHeight="1" outlineLevel="1">
      <c r="A340" s="83">
        <v>1</v>
      </c>
      <c r="B340" s="398" t="s">
        <v>348</v>
      </c>
      <c r="C340" s="67">
        <v>548</v>
      </c>
      <c r="D340" s="397" t="s">
        <v>271</v>
      </c>
      <c r="E340" s="397" t="s">
        <v>271</v>
      </c>
      <c r="F340" s="399">
        <v>55</v>
      </c>
      <c r="G340" s="397" t="s">
        <v>271</v>
      </c>
      <c r="H340" s="397" t="s">
        <v>271</v>
      </c>
      <c r="I340" s="370">
        <v>369</v>
      </c>
      <c r="J340" s="400">
        <f>I340/C340</f>
        <v>0.6733576642335767</v>
      </c>
    </row>
    <row r="341" spans="1:10" s="60" customFormat="1" ht="30" customHeight="1" outlineLevel="1">
      <c r="A341" s="90">
        <v>2</v>
      </c>
      <c r="B341" s="371" t="s">
        <v>265</v>
      </c>
      <c r="C341" s="48" t="s">
        <v>116</v>
      </c>
      <c r="D341" s="374">
        <v>149</v>
      </c>
      <c r="E341" s="374">
        <v>279</v>
      </c>
      <c r="F341" s="372">
        <f>D341+E341</f>
        <v>428</v>
      </c>
      <c r="G341" s="444">
        <v>5683</v>
      </c>
      <c r="H341" s="69">
        <v>5924</v>
      </c>
      <c r="I341" s="317">
        <f>G341+H341</f>
        <v>11607</v>
      </c>
      <c r="J341" s="96" t="s">
        <v>271</v>
      </c>
    </row>
    <row r="342" spans="1:10" s="49" customFormat="1" ht="38.25" outlineLevel="1">
      <c r="A342" s="520">
        <v>3</v>
      </c>
      <c r="B342" s="398" t="s">
        <v>93</v>
      </c>
      <c r="C342" s="370">
        <v>1237</v>
      </c>
      <c r="D342" s="397" t="s">
        <v>271</v>
      </c>
      <c r="E342" s="397" t="s">
        <v>271</v>
      </c>
      <c r="F342" s="399">
        <v>59</v>
      </c>
      <c r="G342" s="397" t="s">
        <v>271</v>
      </c>
      <c r="H342" s="397" t="s">
        <v>271</v>
      </c>
      <c r="I342" s="370">
        <v>757</v>
      </c>
      <c r="J342" s="400">
        <f>I342/C342</f>
        <v>0.6119644300727567</v>
      </c>
    </row>
    <row r="343" spans="1:10" s="49" customFormat="1" ht="19.5" customHeight="1" outlineLevel="1">
      <c r="A343" s="520"/>
      <c r="B343" s="61" t="s">
        <v>82</v>
      </c>
      <c r="C343" s="401">
        <v>213</v>
      </c>
      <c r="D343" s="397" t="s">
        <v>271</v>
      </c>
      <c r="E343" s="397" t="s">
        <v>271</v>
      </c>
      <c r="F343" s="399">
        <v>19</v>
      </c>
      <c r="G343" s="397" t="s">
        <v>271</v>
      </c>
      <c r="H343" s="397" t="s">
        <v>271</v>
      </c>
      <c r="I343" s="370">
        <v>235</v>
      </c>
      <c r="J343" s="400">
        <f aca="true" t="shared" si="5" ref="J343:J348">I343/C343</f>
        <v>1.1032863849765258</v>
      </c>
    </row>
    <row r="344" spans="1:10" s="49" customFormat="1" ht="19.5" customHeight="1" outlineLevel="1">
      <c r="A344" s="520"/>
      <c r="B344" s="61" t="s">
        <v>83</v>
      </c>
      <c r="C344" s="401">
        <v>1024</v>
      </c>
      <c r="D344" s="397" t="s">
        <v>271</v>
      </c>
      <c r="E344" s="397" t="s">
        <v>271</v>
      </c>
      <c r="F344" s="399">
        <v>40</v>
      </c>
      <c r="G344" s="397" t="s">
        <v>271</v>
      </c>
      <c r="H344" s="397" t="s">
        <v>271</v>
      </c>
      <c r="I344" s="370">
        <v>522</v>
      </c>
      <c r="J344" s="400">
        <f t="shared" si="5"/>
        <v>0.509765625</v>
      </c>
    </row>
    <row r="345" spans="1:10" s="49" customFormat="1" ht="27.75" customHeight="1" outlineLevel="1">
      <c r="A345" s="79">
        <v>4</v>
      </c>
      <c r="B345" s="50" t="s">
        <v>53</v>
      </c>
      <c r="C345" s="314">
        <v>681</v>
      </c>
      <c r="D345" s="48" t="s">
        <v>271</v>
      </c>
      <c r="E345" s="48" t="s">
        <v>271</v>
      </c>
      <c r="F345" s="377">
        <v>14</v>
      </c>
      <c r="G345" s="48" t="s">
        <v>271</v>
      </c>
      <c r="H345" s="48" t="s">
        <v>271</v>
      </c>
      <c r="I345" s="313">
        <v>758</v>
      </c>
      <c r="J345" s="369">
        <f t="shared" si="5"/>
        <v>1.1130690161527166</v>
      </c>
    </row>
    <row r="346" spans="1:10" s="49" customFormat="1" ht="25.5" outlineLevel="1">
      <c r="A346" s="79">
        <v>5</v>
      </c>
      <c r="B346" s="398" t="s">
        <v>114</v>
      </c>
      <c r="C346" s="370">
        <v>207</v>
      </c>
      <c r="D346" s="397" t="s">
        <v>271</v>
      </c>
      <c r="E346" s="397" t="s">
        <v>271</v>
      </c>
      <c r="F346" s="399">
        <v>0</v>
      </c>
      <c r="G346" s="397" t="s">
        <v>271</v>
      </c>
      <c r="H346" s="397" t="s">
        <v>271</v>
      </c>
      <c r="I346" s="370">
        <v>183</v>
      </c>
      <c r="J346" s="400">
        <f t="shared" si="5"/>
        <v>0.8840579710144928</v>
      </c>
    </row>
    <row r="347" spans="1:10" s="49" customFormat="1" ht="30" customHeight="1" outlineLevel="1">
      <c r="A347" s="79">
        <v>6</v>
      </c>
      <c r="B347" s="64" t="s">
        <v>342</v>
      </c>
      <c r="C347" s="370">
        <v>155</v>
      </c>
      <c r="D347" s="397" t="s">
        <v>271</v>
      </c>
      <c r="E347" s="397" t="s">
        <v>271</v>
      </c>
      <c r="F347" s="399">
        <v>0</v>
      </c>
      <c r="G347" s="397" t="s">
        <v>271</v>
      </c>
      <c r="H347" s="397" t="s">
        <v>271</v>
      </c>
      <c r="I347" s="370">
        <v>136</v>
      </c>
      <c r="J347" s="400">
        <f t="shared" si="5"/>
        <v>0.8774193548387097</v>
      </c>
    </row>
    <row r="348" spans="1:10" s="47" customFormat="1" ht="30" customHeight="1" outlineLevel="1">
      <c r="A348" s="611">
        <v>7</v>
      </c>
      <c r="B348" s="64" t="s">
        <v>52</v>
      </c>
      <c r="C348" s="370">
        <v>8780</v>
      </c>
      <c r="D348" s="373">
        <v>3604</v>
      </c>
      <c r="E348" s="373">
        <v>1672</v>
      </c>
      <c r="F348" s="373">
        <f>D348+E348</f>
        <v>5276</v>
      </c>
      <c r="G348" s="373">
        <v>4580</v>
      </c>
      <c r="H348" s="373">
        <v>2702</v>
      </c>
      <c r="I348" s="318">
        <f>G348+H348</f>
        <v>7282</v>
      </c>
      <c r="J348" s="369">
        <f t="shared" si="5"/>
        <v>0.8293849658314351</v>
      </c>
    </row>
    <row r="349" spans="1:10" s="47" customFormat="1" ht="18.75" customHeight="1" outlineLevel="1">
      <c r="A349" s="612"/>
      <c r="B349" s="419" t="s">
        <v>465</v>
      </c>
      <c r="C349" s="418" t="s">
        <v>116</v>
      </c>
      <c r="D349" s="373">
        <v>0</v>
      </c>
      <c r="E349" s="373">
        <v>0</v>
      </c>
      <c r="F349" s="373">
        <f aca="true" t="shared" si="6" ref="F349:F356">D349+E349</f>
        <v>0</v>
      </c>
      <c r="G349" s="373">
        <v>966</v>
      </c>
      <c r="H349" s="373">
        <v>1035</v>
      </c>
      <c r="I349" s="318">
        <f aca="true" t="shared" si="7" ref="I349:I356">G349+H349</f>
        <v>2001</v>
      </c>
      <c r="J349" s="96" t="s">
        <v>271</v>
      </c>
    </row>
    <row r="350" spans="1:10" s="47" customFormat="1" ht="18" customHeight="1" outlineLevel="1">
      <c r="A350" s="612"/>
      <c r="B350" s="300" t="s">
        <v>466</v>
      </c>
      <c r="C350" s="48" t="s">
        <v>116</v>
      </c>
      <c r="D350" s="372">
        <v>1411</v>
      </c>
      <c r="E350" s="372">
        <v>722</v>
      </c>
      <c r="F350" s="372">
        <f t="shared" si="6"/>
        <v>2133</v>
      </c>
      <c r="G350" s="372">
        <v>1492</v>
      </c>
      <c r="H350" s="372">
        <v>759</v>
      </c>
      <c r="I350" s="317">
        <f t="shared" si="7"/>
        <v>2251</v>
      </c>
      <c r="J350" s="96" t="s">
        <v>271</v>
      </c>
    </row>
    <row r="351" spans="1:10" s="47" customFormat="1" ht="18" customHeight="1" outlineLevel="1">
      <c r="A351" s="642"/>
      <c r="B351" s="300" t="s">
        <v>467</v>
      </c>
      <c r="C351" s="48" t="s">
        <v>116</v>
      </c>
      <c r="D351" s="372">
        <v>1963</v>
      </c>
      <c r="E351" s="372">
        <v>882</v>
      </c>
      <c r="F351" s="372">
        <f t="shared" si="6"/>
        <v>2845</v>
      </c>
      <c r="G351" s="372">
        <v>2122</v>
      </c>
      <c r="H351" s="372">
        <v>964</v>
      </c>
      <c r="I351" s="317">
        <f t="shared" si="7"/>
        <v>3086</v>
      </c>
      <c r="J351" s="96" t="s">
        <v>271</v>
      </c>
    </row>
    <row r="352" spans="1:10" s="70" customFormat="1" ht="18" customHeight="1" outlineLevel="1">
      <c r="A352" s="643"/>
      <c r="B352" s="375" t="s">
        <v>397</v>
      </c>
      <c r="C352" s="376" t="s">
        <v>116</v>
      </c>
      <c r="D352" s="373">
        <v>0</v>
      </c>
      <c r="E352" s="373">
        <v>0</v>
      </c>
      <c r="F352" s="372">
        <f t="shared" si="6"/>
        <v>0</v>
      </c>
      <c r="G352" s="373">
        <v>0</v>
      </c>
      <c r="H352" s="373">
        <v>0</v>
      </c>
      <c r="I352" s="317">
        <f t="shared" si="7"/>
        <v>0</v>
      </c>
      <c r="J352" s="307" t="s">
        <v>271</v>
      </c>
    </row>
    <row r="353" spans="1:10" s="47" customFormat="1" ht="27.75" customHeight="1" outlineLevel="1">
      <c r="A353" s="402">
        <v>8</v>
      </c>
      <c r="B353" s="396" t="s">
        <v>468</v>
      </c>
      <c r="C353" s="397" t="s">
        <v>116</v>
      </c>
      <c r="D353" s="373">
        <v>440</v>
      </c>
      <c r="E353" s="373">
        <v>230</v>
      </c>
      <c r="F353" s="373">
        <f t="shared" si="6"/>
        <v>670</v>
      </c>
      <c r="G353" s="373">
        <v>520</v>
      </c>
      <c r="H353" s="373">
        <v>254</v>
      </c>
      <c r="I353" s="318">
        <f t="shared" si="7"/>
        <v>774</v>
      </c>
      <c r="J353" s="307" t="s">
        <v>271</v>
      </c>
    </row>
    <row r="354" spans="1:10" s="47" customFormat="1" ht="27.75" customHeight="1" outlineLevel="1">
      <c r="A354" s="640">
        <v>9</v>
      </c>
      <c r="B354" s="50" t="s">
        <v>94</v>
      </c>
      <c r="C354" s="311">
        <v>5377</v>
      </c>
      <c r="D354" s="372">
        <v>1767</v>
      </c>
      <c r="E354" s="372">
        <v>592</v>
      </c>
      <c r="F354" s="372">
        <f t="shared" si="6"/>
        <v>2359</v>
      </c>
      <c r="G354" s="372">
        <v>9394</v>
      </c>
      <c r="H354" s="372">
        <v>1900</v>
      </c>
      <c r="I354" s="317">
        <f t="shared" si="7"/>
        <v>11294</v>
      </c>
      <c r="J354" s="368">
        <f>I354/C354</f>
        <v>2.1004277478147664</v>
      </c>
    </row>
    <row r="355" spans="1:10" s="47" customFormat="1" ht="19.5" customHeight="1" outlineLevel="1">
      <c r="A355" s="640"/>
      <c r="B355" s="61" t="s">
        <v>84</v>
      </c>
      <c r="C355" s="312">
        <v>5138</v>
      </c>
      <c r="D355" s="372">
        <v>1270</v>
      </c>
      <c r="E355" s="372">
        <v>239</v>
      </c>
      <c r="F355" s="372">
        <f t="shared" si="6"/>
        <v>1509</v>
      </c>
      <c r="G355" s="372">
        <v>6271</v>
      </c>
      <c r="H355" s="372">
        <v>1075</v>
      </c>
      <c r="I355" s="317">
        <f t="shared" si="7"/>
        <v>7346</v>
      </c>
      <c r="J355" s="368">
        <f>I355/C355</f>
        <v>1.4297391981315688</v>
      </c>
    </row>
    <row r="356" spans="1:10" s="47" customFormat="1" ht="19.5" customHeight="1" outlineLevel="1">
      <c r="A356" s="640"/>
      <c r="B356" s="61" t="s">
        <v>85</v>
      </c>
      <c r="C356" s="312">
        <v>510</v>
      </c>
      <c r="D356" s="372">
        <v>340</v>
      </c>
      <c r="E356" s="372">
        <v>351</v>
      </c>
      <c r="F356" s="372">
        <f t="shared" si="6"/>
        <v>691</v>
      </c>
      <c r="G356" s="372">
        <v>466</v>
      </c>
      <c r="H356" s="372">
        <v>450</v>
      </c>
      <c r="I356" s="317">
        <f t="shared" si="7"/>
        <v>916</v>
      </c>
      <c r="J356" s="368">
        <f>I356/C356</f>
        <v>1.796078431372549</v>
      </c>
    </row>
    <row r="357" spans="1:10" s="49" customFormat="1" ht="25.5" outlineLevel="1">
      <c r="A357" s="84">
        <v>10</v>
      </c>
      <c r="B357" s="298" t="s">
        <v>269</v>
      </c>
      <c r="C357" s="315">
        <v>181</v>
      </c>
      <c r="D357" s="76" t="s">
        <v>271</v>
      </c>
      <c r="E357" s="76" t="s">
        <v>271</v>
      </c>
      <c r="F357" s="334">
        <v>0</v>
      </c>
      <c r="G357" s="76" t="s">
        <v>271</v>
      </c>
      <c r="H357" s="76" t="s">
        <v>271</v>
      </c>
      <c r="I357" s="334">
        <v>151</v>
      </c>
      <c r="J357" s="368">
        <f>I357/C357</f>
        <v>0.8342541436464088</v>
      </c>
    </row>
    <row r="358" spans="1:10" s="25" customFormat="1" ht="14.25" outlineLevel="1">
      <c r="A358" s="80" t="s">
        <v>90</v>
      </c>
      <c r="B358" s="28" t="s">
        <v>16</v>
      </c>
      <c r="C358" s="54" t="s">
        <v>271</v>
      </c>
      <c r="D358" s="54" t="s">
        <v>271</v>
      </c>
      <c r="E358" s="54" t="s">
        <v>271</v>
      </c>
      <c r="F358" s="54" t="s">
        <v>271</v>
      </c>
      <c r="G358" s="54" t="s">
        <v>271</v>
      </c>
      <c r="H358" s="54" t="s">
        <v>271</v>
      </c>
      <c r="I358" s="54" t="s">
        <v>271</v>
      </c>
      <c r="J358" s="54" t="s">
        <v>271</v>
      </c>
    </row>
    <row r="359" spans="1:10" s="8" customFormat="1" ht="409.5" customHeight="1">
      <c r="A359" s="644" t="s">
        <v>112</v>
      </c>
      <c r="B359" s="645"/>
      <c r="C359" s="648" t="s">
        <v>547</v>
      </c>
      <c r="D359" s="648"/>
      <c r="E359" s="648"/>
      <c r="F359" s="648"/>
      <c r="G359" s="648"/>
      <c r="H359" s="648"/>
      <c r="I359" s="648"/>
      <c r="J359" s="649"/>
    </row>
    <row r="360" spans="1:10" s="8" customFormat="1" ht="173.25" customHeight="1">
      <c r="A360" s="646"/>
      <c r="B360" s="647"/>
      <c r="C360" s="650"/>
      <c r="D360" s="650"/>
      <c r="E360" s="650"/>
      <c r="F360" s="650"/>
      <c r="G360" s="650"/>
      <c r="H360" s="650"/>
      <c r="I360" s="650"/>
      <c r="J360" s="651"/>
    </row>
    <row r="361" spans="1:10" s="8" customFormat="1" ht="14.25" customHeight="1">
      <c r="A361" s="451" t="s">
        <v>384</v>
      </c>
      <c r="B361" s="452"/>
      <c r="C361" s="452"/>
      <c r="D361" s="452"/>
      <c r="E361" s="452"/>
      <c r="F361" s="452"/>
      <c r="G361" s="452"/>
      <c r="H361" s="452"/>
      <c r="I361" s="452"/>
      <c r="J361" s="453"/>
    </row>
    <row r="362" spans="1:10" s="8" customFormat="1" ht="14.25" customHeight="1">
      <c r="A362" s="451" t="s">
        <v>49</v>
      </c>
      <c r="B362" s="452"/>
      <c r="C362" s="452"/>
      <c r="D362" s="452"/>
      <c r="E362" s="452"/>
      <c r="F362" s="452"/>
      <c r="G362" s="452"/>
      <c r="H362" s="452"/>
      <c r="I362" s="452"/>
      <c r="J362" s="453"/>
    </row>
    <row r="363" spans="1:3" s="77" customFormat="1" ht="19.5" customHeight="1">
      <c r="A363" s="5" t="s">
        <v>278</v>
      </c>
      <c r="B363" s="299"/>
      <c r="C363" s="5"/>
    </row>
    <row r="364" spans="1:3" s="77" customFormat="1" ht="19.5" customHeight="1">
      <c r="A364" s="5" t="s">
        <v>279</v>
      </c>
      <c r="B364" s="299"/>
      <c r="C364" s="5"/>
    </row>
  </sheetData>
  <sheetProtection selectLockedCells="1" selectUnlockedCells="1"/>
  <mergeCells count="524">
    <mergeCell ref="A14:J14"/>
    <mergeCell ref="C31:D31"/>
    <mergeCell ref="E31:F31"/>
    <mergeCell ref="G31:H31"/>
    <mergeCell ref="C29:D29"/>
    <mergeCell ref="E29:F29"/>
    <mergeCell ref="G30:H30"/>
    <mergeCell ref="C26:D26"/>
    <mergeCell ref="E26:F26"/>
    <mergeCell ref="G26:H26"/>
    <mergeCell ref="G29:H29"/>
    <mergeCell ref="I29:J29"/>
    <mergeCell ref="A27:J27"/>
    <mergeCell ref="C28:D28"/>
    <mergeCell ref="E28:F28"/>
    <mergeCell ref="G28:H28"/>
    <mergeCell ref="I28:J28"/>
    <mergeCell ref="E24:F24"/>
    <mergeCell ref="G24:H24"/>
    <mergeCell ref="I24:J24"/>
    <mergeCell ref="A25:J25"/>
    <mergeCell ref="A16:J16"/>
    <mergeCell ref="C22:D22"/>
    <mergeCell ref="E22:F22"/>
    <mergeCell ref="A361:J361"/>
    <mergeCell ref="G37:H37"/>
    <mergeCell ref="I37:J37"/>
    <mergeCell ref="C57:D57"/>
    <mergeCell ref="E57:F57"/>
    <mergeCell ref="G57:H57"/>
    <mergeCell ref="I57:J57"/>
    <mergeCell ref="A38:J38"/>
    <mergeCell ref="C37:D37"/>
    <mergeCell ref="E37:F37"/>
    <mergeCell ref="C39:D39"/>
    <mergeCell ref="A339:J339"/>
    <mergeCell ref="A306:J306"/>
    <mergeCell ref="A307:A308"/>
    <mergeCell ref="A318:J318"/>
    <mergeCell ref="A320:A321"/>
    <mergeCell ref="A328:A330"/>
    <mergeCell ref="A342:A344"/>
    <mergeCell ref="A354:A356"/>
    <mergeCell ref="A348:A352"/>
    <mergeCell ref="A264:J264"/>
    <mergeCell ref="A265:A273"/>
    <mergeCell ref="A359:B360"/>
    <mergeCell ref="C359:J360"/>
    <mergeCell ref="I32:J32"/>
    <mergeCell ref="I30:J30"/>
    <mergeCell ref="G39:H39"/>
    <mergeCell ref="I39:J39"/>
    <mergeCell ref="A34:J34"/>
    <mergeCell ref="A33:J33"/>
    <mergeCell ref="E32:F32"/>
    <mergeCell ref="G32:H32"/>
    <mergeCell ref="C35:D35"/>
    <mergeCell ref="C30:D30"/>
    <mergeCell ref="C32:D32"/>
    <mergeCell ref="E30:F30"/>
    <mergeCell ref="A275:A301"/>
    <mergeCell ref="B333:J333"/>
    <mergeCell ref="A333:A336"/>
    <mergeCell ref="A175:J175"/>
    <mergeCell ref="A180:A185"/>
    <mergeCell ref="A190:J190"/>
    <mergeCell ref="A192:A193"/>
    <mergeCell ref="A201:A204"/>
    <mergeCell ref="A219:A221"/>
    <mergeCell ref="A208:J208"/>
    <mergeCell ref="A227:A229"/>
    <mergeCell ref="A257:A259"/>
    <mergeCell ref="A235:J235"/>
    <mergeCell ref="A248:A254"/>
    <mergeCell ref="A240:A242"/>
    <mergeCell ref="A243:A247"/>
    <mergeCell ref="A223:J223"/>
    <mergeCell ref="A1:J1"/>
    <mergeCell ref="A3:B3"/>
    <mergeCell ref="A5:B5"/>
    <mergeCell ref="A13:J13"/>
    <mergeCell ref="C3:J3"/>
    <mergeCell ref="C5:J5"/>
    <mergeCell ref="A11:J11"/>
    <mergeCell ref="A7:J7"/>
    <mergeCell ref="A8:J8"/>
    <mergeCell ref="A9:J9"/>
    <mergeCell ref="A12:J12"/>
    <mergeCell ref="A10:I10"/>
    <mergeCell ref="A165:B165"/>
    <mergeCell ref="C165:J165"/>
    <mergeCell ref="I31:J31"/>
    <mergeCell ref="I26:J26"/>
    <mergeCell ref="C24:D24"/>
    <mergeCell ref="C23:D23"/>
    <mergeCell ref="E23:F23"/>
    <mergeCell ref="G23:H23"/>
    <mergeCell ref="I23:J23"/>
    <mergeCell ref="A40:J40"/>
    <mergeCell ref="E35:F35"/>
    <mergeCell ref="G35:H35"/>
    <mergeCell ref="I35:J35"/>
    <mergeCell ref="C36:D36"/>
    <mergeCell ref="E36:F36"/>
    <mergeCell ref="G36:H36"/>
    <mergeCell ref="I36:J36"/>
    <mergeCell ref="E39:F39"/>
    <mergeCell ref="C41:D41"/>
    <mergeCell ref="E41:F41"/>
    <mergeCell ref="G41:H41"/>
    <mergeCell ref="I41:J41"/>
    <mergeCell ref="C42:D42"/>
    <mergeCell ref="E42:F42"/>
    <mergeCell ref="G22:H22"/>
    <mergeCell ref="I22:J22"/>
    <mergeCell ref="C19:D19"/>
    <mergeCell ref="E19:F19"/>
    <mergeCell ref="G19:H19"/>
    <mergeCell ref="I19:J19"/>
    <mergeCell ref="A17:A18"/>
    <mergeCell ref="B17:B18"/>
    <mergeCell ref="C17:D18"/>
    <mergeCell ref="E17:J17"/>
    <mergeCell ref="E18:F18"/>
    <mergeCell ref="G18:H18"/>
    <mergeCell ref="I18:J18"/>
    <mergeCell ref="A20:J20"/>
    <mergeCell ref="A21:J21"/>
    <mergeCell ref="G42:H42"/>
    <mergeCell ref="I42:J42"/>
    <mergeCell ref="A43:J43"/>
    <mergeCell ref="C44:D44"/>
    <mergeCell ref="E44:F44"/>
    <mergeCell ref="G44:H44"/>
    <mergeCell ref="I44:J44"/>
    <mergeCell ref="A45:J45"/>
    <mergeCell ref="C46:D46"/>
    <mergeCell ref="E46:F46"/>
    <mergeCell ref="G46:H46"/>
    <mergeCell ref="I46:J46"/>
    <mergeCell ref="A47:A50"/>
    <mergeCell ref="C47:D47"/>
    <mergeCell ref="E47:F47"/>
    <mergeCell ref="G47:H47"/>
    <mergeCell ref="C49:D49"/>
    <mergeCell ref="E49:F49"/>
    <mergeCell ref="G49:H49"/>
    <mergeCell ref="I47:J47"/>
    <mergeCell ref="C48:D48"/>
    <mergeCell ref="E48:F48"/>
    <mergeCell ref="G48:H48"/>
    <mergeCell ref="I48:J48"/>
    <mergeCell ref="I49:J49"/>
    <mergeCell ref="C50:D50"/>
    <mergeCell ref="E50:F50"/>
    <mergeCell ref="G50:H50"/>
    <mergeCell ref="I50:J50"/>
    <mergeCell ref="A51:J51"/>
    <mergeCell ref="C52:D52"/>
    <mergeCell ref="E52:F52"/>
    <mergeCell ref="G52:H52"/>
    <mergeCell ref="I52:J52"/>
    <mergeCell ref="C53:D53"/>
    <mergeCell ref="E53:F53"/>
    <mergeCell ref="G53:H53"/>
    <mergeCell ref="I53:J53"/>
    <mergeCell ref="A55:J55"/>
    <mergeCell ref="A56:J56"/>
    <mergeCell ref="C54:D54"/>
    <mergeCell ref="E54:F54"/>
    <mergeCell ref="G54:H54"/>
    <mergeCell ref="I54:J54"/>
    <mergeCell ref="C58:D58"/>
    <mergeCell ref="E58:F58"/>
    <mergeCell ref="G58:H58"/>
    <mergeCell ref="I58:J58"/>
    <mergeCell ref="C59:D59"/>
    <mergeCell ref="E59:F59"/>
    <mergeCell ref="G59:H59"/>
    <mergeCell ref="I59:J59"/>
    <mergeCell ref="A60:J60"/>
    <mergeCell ref="C61:D61"/>
    <mergeCell ref="E61:F61"/>
    <mergeCell ref="G61:H61"/>
    <mergeCell ref="I61:J61"/>
    <mergeCell ref="C62:D62"/>
    <mergeCell ref="E62:F62"/>
    <mergeCell ref="G62:H62"/>
    <mergeCell ref="I62:J62"/>
    <mergeCell ref="A64:J64"/>
    <mergeCell ref="C65:D65"/>
    <mergeCell ref="E65:F65"/>
    <mergeCell ref="G65:H65"/>
    <mergeCell ref="I65:J65"/>
    <mergeCell ref="C66:D66"/>
    <mergeCell ref="E66:F66"/>
    <mergeCell ref="G66:H66"/>
    <mergeCell ref="I66:J66"/>
    <mergeCell ref="A70:J70"/>
    <mergeCell ref="A71:J71"/>
    <mergeCell ref="C72:D72"/>
    <mergeCell ref="E72:F72"/>
    <mergeCell ref="G72:H72"/>
    <mergeCell ref="I72:J72"/>
    <mergeCell ref="I68:J68"/>
    <mergeCell ref="C73:D73"/>
    <mergeCell ref="E73:F73"/>
    <mergeCell ref="G73:H73"/>
    <mergeCell ref="I73:J73"/>
    <mergeCell ref="A74:J74"/>
    <mergeCell ref="A75:A77"/>
    <mergeCell ref="C75:D75"/>
    <mergeCell ref="E75:F75"/>
    <mergeCell ref="G75:H75"/>
    <mergeCell ref="I75:J75"/>
    <mergeCell ref="C76:D76"/>
    <mergeCell ref="E76:F76"/>
    <mergeCell ref="G76:H76"/>
    <mergeCell ref="I76:J76"/>
    <mergeCell ref="C77:D77"/>
    <mergeCell ref="E77:F77"/>
    <mergeCell ref="G77:H77"/>
    <mergeCell ref="I77:J77"/>
    <mergeCell ref="C78:D78"/>
    <mergeCell ref="E78:F78"/>
    <mergeCell ref="G78:H78"/>
    <mergeCell ref="I78:J78"/>
    <mergeCell ref="A79:J79"/>
    <mergeCell ref="C80:D80"/>
    <mergeCell ref="E80:F80"/>
    <mergeCell ref="G80:H80"/>
    <mergeCell ref="I80:J80"/>
    <mergeCell ref="A81:J81"/>
    <mergeCell ref="C82:D82"/>
    <mergeCell ref="E82:F82"/>
    <mergeCell ref="G82:H82"/>
    <mergeCell ref="I82:J82"/>
    <mergeCell ref="A122:J122"/>
    <mergeCell ref="C89:J89"/>
    <mergeCell ref="I100:J100"/>
    <mergeCell ref="A89:A91"/>
    <mergeCell ref="C90:D90"/>
    <mergeCell ref="G98:H98"/>
    <mergeCell ref="I98:J98"/>
    <mergeCell ref="I90:J90"/>
    <mergeCell ref="E93:F93"/>
    <mergeCell ref="G93:H93"/>
    <mergeCell ref="I95:J95"/>
    <mergeCell ref="I93:J93"/>
    <mergeCell ref="E94:F94"/>
    <mergeCell ref="G95:H95"/>
    <mergeCell ref="E90:F90"/>
    <mergeCell ref="G90:H90"/>
    <mergeCell ref="A92:A96"/>
    <mergeCell ref="A97:A99"/>
    <mergeCell ref="B93:B94"/>
    <mergeCell ref="A123:J123"/>
    <mergeCell ref="C83:D83"/>
    <mergeCell ref="E83:F83"/>
    <mergeCell ref="G83:H83"/>
    <mergeCell ref="I83:J83"/>
    <mergeCell ref="C87:D87"/>
    <mergeCell ref="E87:F87"/>
    <mergeCell ref="G87:H87"/>
    <mergeCell ref="I87:J87"/>
    <mergeCell ref="I86:J86"/>
    <mergeCell ref="C99:D99"/>
    <mergeCell ref="E99:F99"/>
    <mergeCell ref="G99:H99"/>
    <mergeCell ref="C91:D91"/>
    <mergeCell ref="C95:D95"/>
    <mergeCell ref="E91:F91"/>
    <mergeCell ref="C94:D94"/>
    <mergeCell ref="C93:D93"/>
    <mergeCell ref="I99:J99"/>
    <mergeCell ref="I91:J91"/>
    <mergeCell ref="G94:H94"/>
    <mergeCell ref="I94:J94"/>
    <mergeCell ref="I96:J96"/>
    <mergeCell ref="G91:H91"/>
    <mergeCell ref="C124:D124"/>
    <mergeCell ref="E124:F124"/>
    <mergeCell ref="G124:H124"/>
    <mergeCell ref="I124:J124"/>
    <mergeCell ref="A126:J126"/>
    <mergeCell ref="C125:D125"/>
    <mergeCell ref="E125:F125"/>
    <mergeCell ref="G125:H125"/>
    <mergeCell ref="I125:J125"/>
    <mergeCell ref="A128:J128"/>
    <mergeCell ref="C127:D127"/>
    <mergeCell ref="E127:F127"/>
    <mergeCell ref="G127:H127"/>
    <mergeCell ref="I127:J127"/>
    <mergeCell ref="A130:J130"/>
    <mergeCell ref="C129:D129"/>
    <mergeCell ref="E129:F129"/>
    <mergeCell ref="G129:H129"/>
    <mergeCell ref="I129:J129"/>
    <mergeCell ref="C131:D131"/>
    <mergeCell ref="E131:F131"/>
    <mergeCell ref="G131:H131"/>
    <mergeCell ref="I131:J131"/>
    <mergeCell ref="C132:D132"/>
    <mergeCell ref="E132:F132"/>
    <mergeCell ref="G132:H132"/>
    <mergeCell ref="I132:J132"/>
    <mergeCell ref="A133:J133"/>
    <mergeCell ref="A134:J134"/>
    <mergeCell ref="C135:D135"/>
    <mergeCell ref="E135:F135"/>
    <mergeCell ref="G135:H135"/>
    <mergeCell ref="I135:J135"/>
    <mergeCell ref="C136:D136"/>
    <mergeCell ref="E136:F136"/>
    <mergeCell ref="G136:H136"/>
    <mergeCell ref="I136:J136"/>
    <mergeCell ref="C137:D137"/>
    <mergeCell ref="E137:F137"/>
    <mergeCell ref="G137:H137"/>
    <mergeCell ref="I137:J137"/>
    <mergeCell ref="C140:D140"/>
    <mergeCell ref="E140:F140"/>
    <mergeCell ref="G140:H140"/>
    <mergeCell ref="I140:J140"/>
    <mergeCell ref="A141:J141"/>
    <mergeCell ref="A142:J142"/>
    <mergeCell ref="C143:D143"/>
    <mergeCell ref="E143:F143"/>
    <mergeCell ref="G143:H143"/>
    <mergeCell ref="I143:J143"/>
    <mergeCell ref="A144:J144"/>
    <mergeCell ref="C145:D145"/>
    <mergeCell ref="E145:F145"/>
    <mergeCell ref="G145:H145"/>
    <mergeCell ref="I145:J145"/>
    <mergeCell ref="C146:D146"/>
    <mergeCell ref="E146:F146"/>
    <mergeCell ref="G146:H146"/>
    <mergeCell ref="I146:J146"/>
    <mergeCell ref="A147:J147"/>
    <mergeCell ref="A148:J148"/>
    <mergeCell ref="C149:D149"/>
    <mergeCell ref="E149:F149"/>
    <mergeCell ref="G149:H149"/>
    <mergeCell ref="I149:J149"/>
    <mergeCell ref="C150:D150"/>
    <mergeCell ref="E150:F150"/>
    <mergeCell ref="G150:H150"/>
    <mergeCell ref="I150:J150"/>
    <mergeCell ref="A151:J151"/>
    <mergeCell ref="A152:A154"/>
    <mergeCell ref="C152:D152"/>
    <mergeCell ref="E152:F152"/>
    <mergeCell ref="G152:H152"/>
    <mergeCell ref="I152:J152"/>
    <mergeCell ref="C153:D153"/>
    <mergeCell ref="E153:F153"/>
    <mergeCell ref="G153:H153"/>
    <mergeCell ref="I153:J153"/>
    <mergeCell ref="C154:D154"/>
    <mergeCell ref="E154:F154"/>
    <mergeCell ref="G154:H154"/>
    <mergeCell ref="I154:J154"/>
    <mergeCell ref="A156:J156"/>
    <mergeCell ref="C157:D157"/>
    <mergeCell ref="E157:F157"/>
    <mergeCell ref="G157:H157"/>
    <mergeCell ref="I157:J157"/>
    <mergeCell ref="C155:D155"/>
    <mergeCell ref="C158:D158"/>
    <mergeCell ref="E158:F158"/>
    <mergeCell ref="G158:H158"/>
    <mergeCell ref="I158:J158"/>
    <mergeCell ref="E155:F155"/>
    <mergeCell ref="E159:F159"/>
    <mergeCell ref="G159:H159"/>
    <mergeCell ref="I159:J159"/>
    <mergeCell ref="A160:J160"/>
    <mergeCell ref="A161:A163"/>
    <mergeCell ref="C161:D161"/>
    <mergeCell ref="E161:F161"/>
    <mergeCell ref="G161:H161"/>
    <mergeCell ref="I161:J161"/>
    <mergeCell ref="C162:D162"/>
    <mergeCell ref="E162:F162"/>
    <mergeCell ref="G162:H162"/>
    <mergeCell ref="I162:J162"/>
    <mergeCell ref="E163:F163"/>
    <mergeCell ref="G163:H163"/>
    <mergeCell ref="I163:J163"/>
    <mergeCell ref="G172:I172"/>
    <mergeCell ref="A170:J170"/>
    <mergeCell ref="A172:A173"/>
    <mergeCell ref="J172:J173"/>
    <mergeCell ref="B172:B173"/>
    <mergeCell ref="C63:D63"/>
    <mergeCell ref="E63:F63"/>
    <mergeCell ref="G63:H63"/>
    <mergeCell ref="I63:J63"/>
    <mergeCell ref="A88:J88"/>
    <mergeCell ref="A84:J84"/>
    <mergeCell ref="A85:J85"/>
    <mergeCell ref="C86:D86"/>
    <mergeCell ref="E86:F86"/>
    <mergeCell ref="G86:H86"/>
    <mergeCell ref="A67:J67"/>
    <mergeCell ref="C69:D69"/>
    <mergeCell ref="E69:F69"/>
    <mergeCell ref="G69:H69"/>
    <mergeCell ref="I69:J69"/>
    <mergeCell ref="C68:D68"/>
    <mergeCell ref="E68:F68"/>
    <mergeCell ref="G68:H68"/>
    <mergeCell ref="C159:D159"/>
    <mergeCell ref="B95:B96"/>
    <mergeCell ref="C97:J97"/>
    <mergeCell ref="E95:F95"/>
    <mergeCell ref="C92:J92"/>
    <mergeCell ref="C96:D96"/>
    <mergeCell ref="E96:F96"/>
    <mergeCell ref="G96:H96"/>
    <mergeCell ref="I114:J114"/>
    <mergeCell ref="C121:D121"/>
    <mergeCell ref="E121:F121"/>
    <mergeCell ref="G121:H121"/>
    <mergeCell ref="I121:J121"/>
    <mergeCell ref="C114:D114"/>
    <mergeCell ref="E114:F114"/>
    <mergeCell ref="G114:H114"/>
    <mergeCell ref="E115:F115"/>
    <mergeCell ref="G115:H115"/>
    <mergeCell ref="C113:D113"/>
    <mergeCell ref="E113:F113"/>
    <mergeCell ref="G113:H113"/>
    <mergeCell ref="A111:J111"/>
    <mergeCell ref="I113:J113"/>
    <mergeCell ref="A112:A118"/>
    <mergeCell ref="C112:J112"/>
    <mergeCell ref="I115:J115"/>
    <mergeCell ref="C116:D116"/>
    <mergeCell ref="E116:F116"/>
    <mergeCell ref="G116:H116"/>
    <mergeCell ref="I116:J116"/>
    <mergeCell ref="C117:D117"/>
    <mergeCell ref="A101:J101"/>
    <mergeCell ref="I102:J102"/>
    <mergeCell ref="C115:D115"/>
    <mergeCell ref="I104:J104"/>
    <mergeCell ref="I103:J103"/>
    <mergeCell ref="C102:D102"/>
    <mergeCell ref="E102:F102"/>
    <mergeCell ref="I106:J106"/>
    <mergeCell ref="C105:D105"/>
    <mergeCell ref="E105:F105"/>
    <mergeCell ref="G105:H105"/>
    <mergeCell ref="I105:J105"/>
    <mergeCell ref="I108:J108"/>
    <mergeCell ref="C107:D107"/>
    <mergeCell ref="E107:F107"/>
    <mergeCell ref="G107:H107"/>
    <mergeCell ref="I107:J107"/>
    <mergeCell ref="I110:J110"/>
    <mergeCell ref="C100:D100"/>
    <mergeCell ref="E100:F100"/>
    <mergeCell ref="G100:H100"/>
    <mergeCell ref="C98:D98"/>
    <mergeCell ref="E98:F98"/>
    <mergeCell ref="C104:D104"/>
    <mergeCell ref="E104:F104"/>
    <mergeCell ref="G104:H104"/>
    <mergeCell ref="E103:F103"/>
    <mergeCell ref="G103:H103"/>
    <mergeCell ref="G102:H102"/>
    <mergeCell ref="C103:D103"/>
    <mergeCell ref="C109:D109"/>
    <mergeCell ref="E109:F109"/>
    <mergeCell ref="G109:H109"/>
    <mergeCell ref="I109:J109"/>
    <mergeCell ref="A103:A109"/>
    <mergeCell ref="C110:D110"/>
    <mergeCell ref="E110:F110"/>
    <mergeCell ref="G110:H110"/>
    <mergeCell ref="C108:D108"/>
    <mergeCell ref="E108:F108"/>
    <mergeCell ref="G108:H108"/>
    <mergeCell ref="C106:D106"/>
    <mergeCell ref="E106:F106"/>
    <mergeCell ref="G106:H106"/>
    <mergeCell ref="E117:F117"/>
    <mergeCell ref="G117:H117"/>
    <mergeCell ref="I117:J117"/>
    <mergeCell ref="C118:D118"/>
    <mergeCell ref="E118:F118"/>
    <mergeCell ref="G118:H118"/>
    <mergeCell ref="I118:J118"/>
    <mergeCell ref="C119:D119"/>
    <mergeCell ref="E119:F119"/>
    <mergeCell ref="G119:H119"/>
    <mergeCell ref="I119:J119"/>
    <mergeCell ref="C120:D120"/>
    <mergeCell ref="E120:F120"/>
    <mergeCell ref="G120:H120"/>
    <mergeCell ref="I120:J120"/>
    <mergeCell ref="A362:J362"/>
    <mergeCell ref="A138:J138"/>
    <mergeCell ref="C139:D139"/>
    <mergeCell ref="E139:F139"/>
    <mergeCell ref="G139:H139"/>
    <mergeCell ref="I139:J139"/>
    <mergeCell ref="A167:J167"/>
    <mergeCell ref="A168:I168"/>
    <mergeCell ref="C243:J243"/>
    <mergeCell ref="A236:A238"/>
    <mergeCell ref="C172:C173"/>
    <mergeCell ref="D172:F172"/>
    <mergeCell ref="A166:J166"/>
    <mergeCell ref="C163:D163"/>
    <mergeCell ref="C164:D164"/>
    <mergeCell ref="E164:F164"/>
    <mergeCell ref="G155:H155"/>
    <mergeCell ref="I155:J155"/>
    <mergeCell ref="G164:H164"/>
    <mergeCell ref="I164:J164"/>
  </mergeCells>
  <printOptions horizontalCentered="1"/>
  <pageMargins left="0.3937007874015748" right="0.3937007874015748" top="0.3937007874015748" bottom="0.3937007874015748" header="0.2362204724409449" footer="0.1968503937007874"/>
  <pageSetup horizontalDpi="300" verticalDpi="300" orientation="landscape" paperSize="9" scale="46" r:id="rId1"/>
  <headerFooter alignWithMargins="0">
    <oddFooter>&amp;CStrona &amp;P z &amp;N</oddFooter>
  </headerFooter>
  <rowBreaks count="5" manualBreakCount="5">
    <brk id="59" max="9" man="1"/>
    <brk id="140" max="9" man="1"/>
    <brk id="167" max="9" man="1"/>
    <brk id="305" max="9" man="1"/>
    <brk id="338"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5"/>
  <sheetViews>
    <sheetView view="pageBreakPreview" zoomScale="90" zoomScaleNormal="80" zoomScaleSheetLayoutView="90" zoomScalePageLayoutView="0" workbookViewId="0" topLeftCell="A25">
      <selection activeCell="A31" sqref="A31:IV31"/>
    </sheetView>
  </sheetViews>
  <sheetFormatPr defaultColWidth="9.140625" defaultRowHeight="12.75"/>
  <cols>
    <col min="1" max="1" width="3.57421875" style="267" customWidth="1"/>
    <col min="2" max="2" width="44.8515625" style="267" customWidth="1"/>
    <col min="3" max="5" width="10.00390625" style="267" customWidth="1"/>
    <col min="6" max="8" width="11.7109375" style="267" customWidth="1"/>
    <col min="9" max="10" width="12.28125" style="267" bestFit="1" customWidth="1"/>
    <col min="11" max="11" width="12.140625" style="267" customWidth="1"/>
    <col min="12" max="16384" width="9.140625" style="267" customWidth="1"/>
  </cols>
  <sheetData>
    <row r="1" spans="1:16" ht="18.75" customHeight="1">
      <c r="A1" s="864" t="s">
        <v>231</v>
      </c>
      <c r="B1" s="864"/>
      <c r="C1" s="864"/>
      <c r="D1" s="864"/>
      <c r="E1" s="864"/>
      <c r="F1" s="864"/>
      <c r="G1" s="864"/>
      <c r="H1" s="864"/>
      <c r="I1" s="864"/>
      <c r="J1" s="864"/>
      <c r="K1" s="864"/>
      <c r="L1" s="266"/>
      <c r="M1" s="266"/>
      <c r="N1" s="266"/>
      <c r="O1" s="266"/>
      <c r="P1" s="266"/>
    </row>
    <row r="2" spans="1:16" ht="12.75">
      <c r="A2" s="302"/>
      <c r="B2" s="302"/>
      <c r="C2" s="302"/>
      <c r="D2" s="302"/>
      <c r="E2" s="302"/>
      <c r="F2" s="302"/>
      <c r="G2" s="302"/>
      <c r="H2" s="302"/>
      <c r="I2" s="302"/>
      <c r="J2" s="302"/>
      <c r="K2" s="302"/>
      <c r="L2" s="266"/>
      <c r="M2" s="266"/>
      <c r="N2" s="266"/>
      <c r="O2" s="266"/>
      <c r="P2" s="266"/>
    </row>
    <row r="3" spans="1:16" ht="18.75" customHeight="1">
      <c r="A3" s="871" t="s">
        <v>275</v>
      </c>
      <c r="B3" s="871"/>
      <c r="C3" s="855" t="s">
        <v>475</v>
      </c>
      <c r="D3" s="855"/>
      <c r="E3" s="855"/>
      <c r="F3" s="855"/>
      <c r="G3" s="855"/>
      <c r="H3" s="855"/>
      <c r="I3" s="855"/>
      <c r="J3" s="855"/>
      <c r="K3" s="855"/>
      <c r="L3" s="266"/>
      <c r="M3" s="266"/>
      <c r="N3" s="266"/>
      <c r="O3" s="266"/>
      <c r="P3" s="266"/>
    </row>
    <row r="4" spans="1:16" ht="12.75">
      <c r="A4" s="131"/>
      <c r="B4" s="302"/>
      <c r="C4" s="302"/>
      <c r="D4" s="302"/>
      <c r="E4" s="302"/>
      <c r="F4" s="302"/>
      <c r="G4" s="302"/>
      <c r="H4" s="302"/>
      <c r="I4" s="302"/>
      <c r="J4" s="302"/>
      <c r="K4" s="302"/>
      <c r="L4" s="266"/>
      <c r="M4" s="266"/>
      <c r="N4" s="266"/>
      <c r="O4" s="266"/>
      <c r="P4" s="266"/>
    </row>
    <row r="5" spans="1:16" ht="18.75" customHeight="1">
      <c r="A5" s="854" t="s">
        <v>276</v>
      </c>
      <c r="B5" s="854"/>
      <c r="C5" s="856" t="s">
        <v>520</v>
      </c>
      <c r="D5" s="855"/>
      <c r="E5" s="855"/>
      <c r="F5" s="855"/>
      <c r="G5" s="855"/>
      <c r="H5" s="855"/>
      <c r="I5" s="855"/>
      <c r="J5" s="855"/>
      <c r="K5" s="855"/>
      <c r="L5" s="266"/>
      <c r="M5" s="266"/>
      <c r="N5" s="266"/>
      <c r="O5" s="266"/>
      <c r="P5" s="266"/>
    </row>
    <row r="6" spans="1:16" ht="12.75">
      <c r="A6" s="302"/>
      <c r="B6" s="302"/>
      <c r="C6" s="302"/>
      <c r="D6" s="302"/>
      <c r="E6" s="302"/>
      <c r="F6" s="302"/>
      <c r="G6" s="302"/>
      <c r="H6" s="302"/>
      <c r="I6" s="302"/>
      <c r="J6" s="302"/>
      <c r="K6" s="302"/>
      <c r="L6" s="266"/>
      <c r="M6" s="266"/>
      <c r="N6" s="266"/>
      <c r="O6" s="266"/>
      <c r="P6" s="266"/>
    </row>
    <row r="7" spans="1:13" ht="17.25" customHeight="1">
      <c r="A7" s="867" t="s">
        <v>402</v>
      </c>
      <c r="B7" s="867"/>
      <c r="C7" s="867"/>
      <c r="D7" s="867"/>
      <c r="E7" s="867"/>
      <c r="F7" s="867"/>
      <c r="G7" s="867"/>
      <c r="H7" s="867"/>
      <c r="I7" s="867"/>
      <c r="J7" s="867"/>
      <c r="K7" s="867"/>
      <c r="L7" s="304"/>
      <c r="M7" s="304"/>
    </row>
    <row r="8" spans="1:11" ht="15" customHeight="1">
      <c r="A8" s="868" t="s">
        <v>330</v>
      </c>
      <c r="B8" s="868"/>
      <c r="C8" s="868"/>
      <c r="D8" s="868"/>
      <c r="E8" s="868"/>
      <c r="F8" s="868"/>
      <c r="G8" s="868"/>
      <c r="H8" s="868"/>
      <c r="I8" s="868"/>
      <c r="J8" s="868"/>
      <c r="K8" s="868"/>
    </row>
    <row r="9" spans="1:11" ht="55.5" customHeight="1">
      <c r="A9" s="869" t="s">
        <v>40</v>
      </c>
      <c r="B9" s="869"/>
      <c r="C9" s="869"/>
      <c r="D9" s="869"/>
      <c r="E9" s="869"/>
      <c r="F9" s="869"/>
      <c r="G9" s="869"/>
      <c r="H9" s="869"/>
      <c r="I9" s="869"/>
      <c r="J9" s="869"/>
      <c r="K9" s="869"/>
    </row>
    <row r="10" spans="1:11" ht="51" customHeight="1">
      <c r="A10" s="869" t="s">
        <v>458</v>
      </c>
      <c r="B10" s="869"/>
      <c r="C10" s="869"/>
      <c r="D10" s="869"/>
      <c r="E10" s="869"/>
      <c r="F10" s="869"/>
      <c r="G10" s="869"/>
      <c r="H10" s="869"/>
      <c r="I10" s="869"/>
      <c r="J10" s="869"/>
      <c r="K10" s="869"/>
    </row>
    <row r="11" ht="15" customHeight="1"/>
    <row r="12" spans="1:11" s="266" customFormat="1" ht="51" customHeight="1">
      <c r="A12" s="866" t="s">
        <v>290</v>
      </c>
      <c r="B12" s="866" t="s">
        <v>64</v>
      </c>
      <c r="C12" s="866" t="s">
        <v>395</v>
      </c>
      <c r="D12" s="866"/>
      <c r="E12" s="866"/>
      <c r="F12" s="866" t="s">
        <v>65</v>
      </c>
      <c r="G12" s="866"/>
      <c r="H12" s="866"/>
      <c r="I12" s="866" t="s">
        <v>338</v>
      </c>
      <c r="J12" s="866"/>
      <c r="K12" s="866"/>
    </row>
    <row r="13" spans="1:11" s="266" customFormat="1" ht="18" customHeight="1">
      <c r="A13" s="866"/>
      <c r="B13" s="866"/>
      <c r="C13" s="268" t="s">
        <v>281</v>
      </c>
      <c r="D13" s="268" t="s">
        <v>282</v>
      </c>
      <c r="E13" s="268" t="s">
        <v>277</v>
      </c>
      <c r="F13" s="268" t="s">
        <v>281</v>
      </c>
      <c r="G13" s="268" t="s">
        <v>282</v>
      </c>
      <c r="H13" s="268" t="s">
        <v>277</v>
      </c>
      <c r="I13" s="268" t="s">
        <v>281</v>
      </c>
      <c r="J13" s="268" t="s">
        <v>282</v>
      </c>
      <c r="K13" s="268" t="s">
        <v>277</v>
      </c>
    </row>
    <row r="14" spans="1:11" s="266" customFormat="1" ht="15.75" customHeight="1">
      <c r="A14" s="269">
        <v>1</v>
      </c>
      <c r="B14" s="269">
        <v>2</v>
      </c>
      <c r="C14" s="269">
        <v>3</v>
      </c>
      <c r="D14" s="269">
        <v>4</v>
      </c>
      <c r="E14" s="269" t="s">
        <v>392</v>
      </c>
      <c r="F14" s="269">
        <v>6</v>
      </c>
      <c r="G14" s="269">
        <v>7</v>
      </c>
      <c r="H14" s="269" t="s">
        <v>393</v>
      </c>
      <c r="I14" s="269" t="s">
        <v>394</v>
      </c>
      <c r="J14" s="269" t="s">
        <v>66</v>
      </c>
      <c r="K14" s="269" t="s">
        <v>67</v>
      </c>
    </row>
    <row r="15" spans="1:11" ht="20.25" customHeight="1">
      <c r="A15" s="860" t="s">
        <v>316</v>
      </c>
      <c r="B15" s="860"/>
      <c r="C15" s="860"/>
      <c r="D15" s="860"/>
      <c r="E15" s="860"/>
      <c r="F15" s="860"/>
      <c r="G15" s="860"/>
      <c r="H15" s="860"/>
      <c r="I15" s="860"/>
      <c r="J15" s="860"/>
      <c r="K15" s="860"/>
    </row>
    <row r="16" spans="1:11" ht="20.25" customHeight="1">
      <c r="A16" s="270">
        <v>1</v>
      </c>
      <c r="B16" s="271" t="s">
        <v>68</v>
      </c>
      <c r="C16" s="272">
        <v>10549</v>
      </c>
      <c r="D16" s="272">
        <v>9213</v>
      </c>
      <c r="E16" s="272">
        <f>C16+D16</f>
        <v>19762</v>
      </c>
      <c r="F16" s="272">
        <v>7256</v>
      </c>
      <c r="G16" s="272">
        <v>6885</v>
      </c>
      <c r="H16" s="272">
        <f>F16+G16</f>
        <v>14141</v>
      </c>
      <c r="I16" s="273">
        <f aca="true" t="shared" si="0" ref="I16:J21">F16/C16</f>
        <v>0.6878377097355199</v>
      </c>
      <c r="J16" s="273">
        <f t="shared" si="0"/>
        <v>0.7473135786388798</v>
      </c>
      <c r="K16" s="273">
        <f aca="true" t="shared" si="1" ref="K16:K21">H16/E16</f>
        <v>0.7155652261916811</v>
      </c>
    </row>
    <row r="17" spans="1:11" ht="32.25" customHeight="1">
      <c r="A17" s="270">
        <v>2</v>
      </c>
      <c r="B17" s="271" t="s">
        <v>69</v>
      </c>
      <c r="C17" s="272">
        <v>1301</v>
      </c>
      <c r="D17" s="272">
        <v>1218</v>
      </c>
      <c r="E17" s="272">
        <f>C17+D17</f>
        <v>2519</v>
      </c>
      <c r="F17" s="272">
        <v>1100</v>
      </c>
      <c r="G17" s="272">
        <v>1050</v>
      </c>
      <c r="H17" s="272">
        <f>F17+G17</f>
        <v>2150</v>
      </c>
      <c r="I17" s="273">
        <f t="shared" si="0"/>
        <v>0.8455034588777863</v>
      </c>
      <c r="J17" s="273">
        <f t="shared" si="0"/>
        <v>0.8620689655172413</v>
      </c>
      <c r="K17" s="273">
        <f t="shared" si="1"/>
        <v>0.8535132989281461</v>
      </c>
    </row>
    <row r="18" spans="1:11" ht="20.25" customHeight="1">
      <c r="A18" s="270">
        <v>3</v>
      </c>
      <c r="B18" s="271" t="s">
        <v>0</v>
      </c>
      <c r="C18" s="272">
        <v>4758</v>
      </c>
      <c r="D18" s="272">
        <v>4305</v>
      </c>
      <c r="E18" s="272">
        <f>C18+D18</f>
        <v>9063</v>
      </c>
      <c r="F18" s="272">
        <v>3454</v>
      </c>
      <c r="G18" s="272">
        <v>3368</v>
      </c>
      <c r="H18" s="272">
        <f>F18+G18</f>
        <v>6822</v>
      </c>
      <c r="I18" s="273">
        <f t="shared" si="0"/>
        <v>0.7259352669188734</v>
      </c>
      <c r="J18" s="273">
        <f t="shared" si="0"/>
        <v>0.7823461091753775</v>
      </c>
      <c r="K18" s="273">
        <f t="shared" si="1"/>
        <v>0.7527308838133069</v>
      </c>
    </row>
    <row r="19" spans="1:11" ht="20.25" customHeight="1">
      <c r="A19" s="270">
        <v>4</v>
      </c>
      <c r="B19" s="271" t="s">
        <v>70</v>
      </c>
      <c r="C19" s="272">
        <v>2288</v>
      </c>
      <c r="D19" s="272">
        <v>2225</v>
      </c>
      <c r="E19" s="272">
        <f>C19+D19</f>
        <v>4513</v>
      </c>
      <c r="F19" s="272">
        <v>1222</v>
      </c>
      <c r="G19" s="272">
        <v>1354</v>
      </c>
      <c r="H19" s="272">
        <f>F19+G19</f>
        <v>2576</v>
      </c>
      <c r="I19" s="273">
        <f t="shared" si="0"/>
        <v>0.5340909090909091</v>
      </c>
      <c r="J19" s="273">
        <f t="shared" si="0"/>
        <v>0.6085393258426967</v>
      </c>
      <c r="K19" s="273">
        <f t="shared" si="1"/>
        <v>0.5707954797252383</v>
      </c>
    </row>
    <row r="20" spans="1:11" ht="20.25" customHeight="1">
      <c r="A20" s="270">
        <v>5</v>
      </c>
      <c r="B20" s="271" t="s">
        <v>304</v>
      </c>
      <c r="C20" s="272">
        <v>626</v>
      </c>
      <c r="D20" s="272">
        <v>470</v>
      </c>
      <c r="E20" s="272">
        <f>C20+D20</f>
        <v>1096</v>
      </c>
      <c r="F20" s="272">
        <v>368</v>
      </c>
      <c r="G20" s="272">
        <v>315</v>
      </c>
      <c r="H20" s="272">
        <f>F20+G20</f>
        <v>683</v>
      </c>
      <c r="I20" s="273">
        <f t="shared" si="0"/>
        <v>0.5878594249201278</v>
      </c>
      <c r="J20" s="273">
        <f t="shared" si="0"/>
        <v>0.6702127659574468</v>
      </c>
      <c r="K20" s="273">
        <f t="shared" si="1"/>
        <v>0.6231751824817519</v>
      </c>
    </row>
    <row r="21" spans="1:11" ht="20.25" customHeight="1">
      <c r="A21" s="270">
        <v>6</v>
      </c>
      <c r="B21" s="271" t="s">
        <v>293</v>
      </c>
      <c r="C21" s="272">
        <v>4647</v>
      </c>
      <c r="D21" s="272">
        <v>3761</v>
      </c>
      <c r="E21" s="272">
        <f>C21+D21</f>
        <v>8408</v>
      </c>
      <c r="F21" s="272">
        <v>2938</v>
      </c>
      <c r="G21" s="272">
        <v>2633</v>
      </c>
      <c r="H21" s="272">
        <f>F21+G21</f>
        <v>5571</v>
      </c>
      <c r="I21" s="273">
        <f t="shared" si="0"/>
        <v>0.6322358510867226</v>
      </c>
      <c r="J21" s="273">
        <f t="shared" si="0"/>
        <v>0.7000797660196756</v>
      </c>
      <c r="K21" s="273">
        <f t="shared" si="1"/>
        <v>0.6625832540437678</v>
      </c>
    </row>
    <row r="22" spans="1:11" ht="20.25" customHeight="1">
      <c r="A22" s="860" t="s">
        <v>317</v>
      </c>
      <c r="B22" s="860"/>
      <c r="C22" s="860"/>
      <c r="D22" s="860"/>
      <c r="E22" s="860"/>
      <c r="F22" s="860"/>
      <c r="G22" s="860"/>
      <c r="H22" s="860"/>
      <c r="I22" s="860"/>
      <c r="J22" s="860"/>
      <c r="K22" s="860"/>
    </row>
    <row r="23" spans="1:11" ht="20.25" customHeight="1">
      <c r="A23" s="861">
        <v>1</v>
      </c>
      <c r="B23" s="271" t="s">
        <v>72</v>
      </c>
      <c r="C23" s="272">
        <v>403</v>
      </c>
      <c r="D23" s="272">
        <v>286</v>
      </c>
      <c r="E23" s="272">
        <f>C23+D23</f>
        <v>689</v>
      </c>
      <c r="F23" s="272">
        <v>164</v>
      </c>
      <c r="G23" s="272">
        <v>126</v>
      </c>
      <c r="H23" s="272">
        <f>F23+G23</f>
        <v>290</v>
      </c>
      <c r="I23" s="273">
        <f>F23/C23</f>
        <v>0.40694789081885857</v>
      </c>
      <c r="J23" s="273">
        <f aca="true" t="shared" si="2" ref="J23:K25">G23/D23</f>
        <v>0.4405594405594406</v>
      </c>
      <c r="K23" s="273">
        <f t="shared" si="2"/>
        <v>0.420899854862119</v>
      </c>
    </row>
    <row r="24" spans="1:11" ht="20.25" customHeight="1">
      <c r="A24" s="861"/>
      <c r="B24" s="271" t="s">
        <v>71</v>
      </c>
      <c r="C24" s="272">
        <v>302</v>
      </c>
      <c r="D24" s="272">
        <v>185</v>
      </c>
      <c r="E24" s="272">
        <f>C24+D24</f>
        <v>487</v>
      </c>
      <c r="F24" s="272">
        <v>134</v>
      </c>
      <c r="G24" s="272">
        <v>89</v>
      </c>
      <c r="H24" s="272">
        <f>F24+G24</f>
        <v>223</v>
      </c>
      <c r="I24" s="273">
        <f>F24/C24</f>
        <v>0.44370860927152317</v>
      </c>
      <c r="J24" s="273">
        <f t="shared" si="2"/>
        <v>0.4810810810810811</v>
      </c>
      <c r="K24" s="273">
        <f t="shared" si="2"/>
        <v>0.45790554414784396</v>
      </c>
    </row>
    <row r="25" spans="1:11" ht="20.25" customHeight="1">
      <c r="A25" s="861"/>
      <c r="B25" s="271" t="s">
        <v>73</v>
      </c>
      <c r="C25" s="272">
        <v>101</v>
      </c>
      <c r="D25" s="272">
        <v>101</v>
      </c>
      <c r="E25" s="272">
        <f>C25+D25</f>
        <v>202</v>
      </c>
      <c r="F25" s="272">
        <v>30</v>
      </c>
      <c r="G25" s="272">
        <v>37</v>
      </c>
      <c r="H25" s="272">
        <f>F25+G25</f>
        <v>67</v>
      </c>
      <c r="I25" s="273">
        <f>F25/C25</f>
        <v>0.297029702970297</v>
      </c>
      <c r="J25" s="273">
        <f t="shared" si="2"/>
        <v>0.36633663366336633</v>
      </c>
      <c r="K25" s="273">
        <f t="shared" si="2"/>
        <v>0.3316831683168317</v>
      </c>
    </row>
    <row r="26" spans="1:11" ht="20.25" customHeight="1">
      <c r="A26" s="860" t="s">
        <v>319</v>
      </c>
      <c r="B26" s="860"/>
      <c r="C26" s="860"/>
      <c r="D26" s="860"/>
      <c r="E26" s="860"/>
      <c r="F26" s="860"/>
      <c r="G26" s="860"/>
      <c r="H26" s="860"/>
      <c r="I26" s="860"/>
      <c r="J26" s="860"/>
      <c r="K26" s="860"/>
    </row>
    <row r="27" spans="1:11" ht="20.25" customHeight="1">
      <c r="A27" s="270">
        <v>1</v>
      </c>
      <c r="B27" s="271" t="s">
        <v>399</v>
      </c>
      <c r="C27" s="272">
        <v>0</v>
      </c>
      <c r="D27" s="272">
        <v>0</v>
      </c>
      <c r="E27" s="272">
        <f>C27+D27</f>
        <v>0</v>
      </c>
      <c r="F27" s="272">
        <v>0</v>
      </c>
      <c r="G27" s="272">
        <v>0</v>
      </c>
      <c r="H27" s="272">
        <f>F27+G27</f>
        <v>0</v>
      </c>
      <c r="I27" s="273">
        <v>0</v>
      </c>
      <c r="J27" s="273">
        <v>0</v>
      </c>
      <c r="K27" s="273">
        <v>0</v>
      </c>
    </row>
    <row r="28" spans="1:11" s="265" customFormat="1" ht="24" customHeight="1">
      <c r="A28" s="862" t="s">
        <v>331</v>
      </c>
      <c r="B28" s="862"/>
      <c r="C28" s="862"/>
      <c r="D28" s="862"/>
      <c r="E28" s="862"/>
      <c r="F28" s="862"/>
      <c r="G28" s="862"/>
      <c r="H28" s="862"/>
      <c r="I28" s="862"/>
      <c r="J28" s="862"/>
      <c r="K28" s="862"/>
    </row>
    <row r="29" spans="1:11" ht="28.5" customHeight="1">
      <c r="A29" s="270" t="s">
        <v>332</v>
      </c>
      <c r="B29" s="270" t="s">
        <v>90</v>
      </c>
      <c r="C29" s="335" t="s">
        <v>476</v>
      </c>
      <c r="D29" s="335" t="s">
        <v>476</v>
      </c>
      <c r="E29" s="335" t="s">
        <v>476</v>
      </c>
      <c r="F29" s="335" t="s">
        <v>476</v>
      </c>
      <c r="G29" s="335" t="s">
        <v>476</v>
      </c>
      <c r="H29" s="335" t="s">
        <v>476</v>
      </c>
      <c r="I29" s="335" t="s">
        <v>476</v>
      </c>
      <c r="J29" s="335" t="s">
        <v>476</v>
      </c>
      <c r="K29" s="335" t="s">
        <v>476</v>
      </c>
    </row>
    <row r="30" spans="1:11" ht="188.25" customHeight="1">
      <c r="A30" s="857" t="s">
        <v>283</v>
      </c>
      <c r="B30" s="857"/>
      <c r="C30" s="858" t="s">
        <v>523</v>
      </c>
      <c r="D30" s="859"/>
      <c r="E30" s="859"/>
      <c r="F30" s="859"/>
      <c r="G30" s="859"/>
      <c r="H30" s="859"/>
      <c r="I30" s="859"/>
      <c r="J30" s="859"/>
      <c r="K30" s="859"/>
    </row>
    <row r="31" spans="1:11" s="266" customFormat="1" ht="14.25" customHeight="1">
      <c r="A31" s="865" t="s">
        <v>400</v>
      </c>
      <c r="B31" s="865"/>
      <c r="C31" s="865"/>
      <c r="D31" s="865"/>
      <c r="E31" s="865"/>
      <c r="F31" s="865"/>
      <c r="G31" s="865"/>
      <c r="H31" s="865"/>
      <c r="I31" s="865"/>
      <c r="J31" s="865"/>
      <c r="K31" s="865"/>
    </row>
    <row r="32" spans="1:11" ht="31.5" customHeight="1">
      <c r="A32" s="864" t="s">
        <v>401</v>
      </c>
      <c r="B32" s="864"/>
      <c r="C32" s="864"/>
      <c r="D32" s="864"/>
      <c r="E32" s="864"/>
      <c r="F32" s="864"/>
      <c r="G32" s="864"/>
      <c r="H32" s="864"/>
      <c r="I32" s="864"/>
      <c r="J32" s="864"/>
      <c r="K32" s="864"/>
    </row>
    <row r="34" spans="1:3" ht="12.75">
      <c r="A34" s="870" t="s">
        <v>278</v>
      </c>
      <c r="B34" s="870"/>
      <c r="C34" s="308"/>
    </row>
    <row r="35" spans="1:3" ht="12.75">
      <c r="A35" s="863" t="s">
        <v>279</v>
      </c>
      <c r="B35" s="863"/>
      <c r="C35" s="863"/>
    </row>
  </sheetData>
  <sheetProtection/>
  <mergeCells count="25">
    <mergeCell ref="A35:C35"/>
    <mergeCell ref="A32:K32"/>
    <mergeCell ref="A1:K1"/>
    <mergeCell ref="A31:K31"/>
    <mergeCell ref="F12:H12"/>
    <mergeCell ref="I12:K12"/>
    <mergeCell ref="B12:B13"/>
    <mergeCell ref="C12:E12"/>
    <mergeCell ref="A12:A13"/>
    <mergeCell ref="A15:K15"/>
    <mergeCell ref="A7:K7"/>
    <mergeCell ref="A8:K8"/>
    <mergeCell ref="A9:K9"/>
    <mergeCell ref="A10:K10"/>
    <mergeCell ref="A34:B34"/>
    <mergeCell ref="A3:B3"/>
    <mergeCell ref="A5:B5"/>
    <mergeCell ref="C3:K3"/>
    <mergeCell ref="C5:K5"/>
    <mergeCell ref="A30:B30"/>
    <mergeCell ref="C30:K30"/>
    <mergeCell ref="A26:K26"/>
    <mergeCell ref="A22:K22"/>
    <mergeCell ref="A23:A25"/>
    <mergeCell ref="A28:K28"/>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E32"/>
  <sheetViews>
    <sheetView view="pageBreakPreview" zoomScale="120" zoomScaleSheetLayoutView="120" zoomScalePageLayoutView="0" workbookViewId="0" topLeftCell="A19">
      <selection activeCell="I48" sqref="I48"/>
    </sheetView>
  </sheetViews>
  <sheetFormatPr defaultColWidth="9.140625" defaultRowHeight="12.75"/>
  <cols>
    <col min="1" max="1" width="14.7109375" style="101" customWidth="1"/>
    <col min="2" max="13" width="9.7109375" style="101" customWidth="1"/>
    <col min="14" max="15" width="8.7109375" style="101" customWidth="1"/>
    <col min="16" max="16384" width="9.140625" style="101" customWidth="1"/>
  </cols>
  <sheetData>
    <row r="1" spans="1:15" s="2" customFormat="1" ht="17.25" customHeight="1">
      <c r="A1" s="655" t="s">
        <v>21</v>
      </c>
      <c r="B1" s="655"/>
      <c r="C1" s="655"/>
      <c r="D1" s="655"/>
      <c r="E1" s="655"/>
      <c r="F1" s="655"/>
      <c r="G1" s="655"/>
      <c r="H1" s="655"/>
      <c r="I1" s="655"/>
      <c r="J1" s="655"/>
      <c r="K1" s="655"/>
      <c r="L1" s="655"/>
      <c r="M1" s="655"/>
      <c r="N1" s="97"/>
      <c r="O1" s="97"/>
    </row>
    <row r="2" spans="1:31" ht="14.25" customHeight="1">
      <c r="A2" s="2"/>
      <c r="B2" s="98"/>
      <c r="C2" s="98"/>
      <c r="D2" s="99"/>
      <c r="E2" s="99"/>
      <c r="F2" s="99"/>
      <c r="G2" s="99"/>
      <c r="H2" s="99"/>
      <c r="I2" s="99"/>
      <c r="J2" s="99"/>
      <c r="K2" s="99"/>
      <c r="L2" s="99"/>
      <c r="M2" s="99"/>
      <c r="N2" s="100"/>
      <c r="O2" s="100"/>
      <c r="P2" s="100"/>
      <c r="Q2" s="100"/>
      <c r="R2" s="100"/>
      <c r="S2" s="100"/>
      <c r="T2" s="100"/>
      <c r="U2" s="100"/>
      <c r="V2" s="100"/>
      <c r="W2" s="100"/>
      <c r="X2" s="100"/>
      <c r="Y2" s="100"/>
      <c r="Z2" s="100"/>
      <c r="AA2" s="100"/>
      <c r="AB2" s="100"/>
      <c r="AC2" s="100"/>
      <c r="AD2" s="100"/>
      <c r="AE2" s="100"/>
    </row>
    <row r="3" spans="1:31" ht="14.25" customHeight="1">
      <c r="A3" s="656" t="s">
        <v>275</v>
      </c>
      <c r="B3" s="656"/>
      <c r="C3" s="659" t="s">
        <v>475</v>
      </c>
      <c r="D3" s="658"/>
      <c r="E3" s="658"/>
      <c r="F3" s="658"/>
      <c r="G3" s="658"/>
      <c r="H3" s="658"/>
      <c r="I3" s="658"/>
      <c r="J3" s="658"/>
      <c r="K3" s="658"/>
      <c r="L3" s="658"/>
      <c r="M3" s="658"/>
      <c r="N3" s="103"/>
      <c r="O3" s="103"/>
      <c r="P3" s="100"/>
      <c r="Q3" s="100"/>
      <c r="R3" s="100"/>
      <c r="S3" s="100"/>
      <c r="T3" s="100"/>
      <c r="U3" s="100"/>
      <c r="V3" s="100"/>
      <c r="W3" s="100"/>
      <c r="X3" s="100"/>
      <c r="Y3" s="100"/>
      <c r="Z3" s="100"/>
      <c r="AA3" s="100"/>
      <c r="AB3" s="100"/>
      <c r="AC3" s="100"/>
      <c r="AD3" s="100"/>
      <c r="AE3" s="100"/>
    </row>
    <row r="4" spans="1:31" ht="13.5" customHeight="1">
      <c r="A4" s="104"/>
      <c r="B4" s="3"/>
      <c r="N4" s="100"/>
      <c r="O4" s="100"/>
      <c r="P4" s="100"/>
      <c r="Q4" s="100"/>
      <c r="R4" s="100"/>
      <c r="S4" s="100"/>
      <c r="T4" s="100"/>
      <c r="U4" s="100"/>
      <c r="V4" s="100"/>
      <c r="W4" s="100"/>
      <c r="X4" s="100"/>
      <c r="Y4" s="100"/>
      <c r="Z4" s="100"/>
      <c r="AA4" s="100"/>
      <c r="AB4" s="100"/>
      <c r="AC4" s="100"/>
      <c r="AD4" s="100"/>
      <c r="AE4" s="100"/>
    </row>
    <row r="5" spans="1:31" ht="13.5" customHeight="1">
      <c r="A5" s="656" t="s">
        <v>276</v>
      </c>
      <c r="B5" s="656"/>
      <c r="C5" s="657" t="s">
        <v>520</v>
      </c>
      <c r="D5" s="658"/>
      <c r="E5" s="658"/>
      <c r="F5" s="658"/>
      <c r="G5" s="658"/>
      <c r="H5" s="658"/>
      <c r="I5" s="658"/>
      <c r="J5" s="658"/>
      <c r="K5" s="658"/>
      <c r="L5" s="658"/>
      <c r="M5" s="658"/>
      <c r="N5" s="103"/>
      <c r="O5" s="103"/>
      <c r="P5" s="100"/>
      <c r="Q5" s="100"/>
      <c r="R5" s="100"/>
      <c r="S5" s="100"/>
      <c r="T5" s="100"/>
      <c r="U5" s="100"/>
      <c r="V5" s="100"/>
      <c r="W5" s="100"/>
      <c r="X5" s="100"/>
      <c r="Y5" s="100"/>
      <c r="Z5" s="100"/>
      <c r="AA5" s="100"/>
      <c r="AB5" s="100"/>
      <c r="AC5" s="100"/>
      <c r="AD5" s="100"/>
      <c r="AE5" s="100"/>
    </row>
    <row r="6" spans="14:31" ht="13.5" customHeight="1">
      <c r="N6" s="100"/>
      <c r="O6" s="100"/>
      <c r="P6" s="100"/>
      <c r="Q6" s="100"/>
      <c r="R6" s="100"/>
      <c r="S6" s="100"/>
      <c r="T6" s="100"/>
      <c r="U6" s="100"/>
      <c r="V6" s="100"/>
      <c r="W6" s="100"/>
      <c r="X6" s="100"/>
      <c r="Y6" s="100"/>
      <c r="Z6" s="100"/>
      <c r="AA6" s="100"/>
      <c r="AB6" s="100"/>
      <c r="AC6" s="100"/>
      <c r="AD6" s="100"/>
      <c r="AE6" s="100"/>
    </row>
    <row r="7" spans="1:13" s="20" customFormat="1" ht="48.75" customHeight="1">
      <c r="A7" s="654" t="s">
        <v>230</v>
      </c>
      <c r="B7" s="654"/>
      <c r="C7" s="654"/>
      <c r="D7" s="654"/>
      <c r="E7" s="654"/>
      <c r="F7" s="654"/>
      <c r="G7" s="654"/>
      <c r="H7" s="654"/>
      <c r="I7" s="654"/>
      <c r="J7" s="654"/>
      <c r="K7" s="654"/>
      <c r="L7" s="654"/>
      <c r="M7" s="654"/>
    </row>
    <row r="8" spans="1:13" s="20" customFormat="1" ht="19.5" customHeight="1">
      <c r="A8" s="106"/>
      <c r="B8" s="105"/>
      <c r="C8" s="105"/>
      <c r="D8" s="105"/>
      <c r="E8" s="105"/>
      <c r="F8" s="105"/>
      <c r="G8" s="105"/>
      <c r="H8" s="105"/>
      <c r="I8" s="105"/>
      <c r="J8" s="105"/>
      <c r="K8" s="105"/>
      <c r="L8" s="105"/>
      <c r="M8" s="105"/>
    </row>
    <row r="9" spans="1:13" s="107" customFormat="1" ht="15" customHeight="1">
      <c r="A9" s="675" t="s">
        <v>284</v>
      </c>
      <c r="B9" s="675"/>
      <c r="C9" s="675"/>
      <c r="D9" s="675"/>
      <c r="E9" s="675"/>
      <c r="F9" s="675"/>
      <c r="G9" s="675"/>
      <c r="H9" s="675"/>
      <c r="I9" s="675"/>
      <c r="J9" s="675"/>
      <c r="K9" s="675"/>
      <c r="L9" s="675"/>
      <c r="M9" s="675"/>
    </row>
    <row r="10" spans="1:13" s="107" customFormat="1" ht="13.5" customHeight="1">
      <c r="A10" s="675" t="s">
        <v>285</v>
      </c>
      <c r="B10" s="675"/>
      <c r="C10" s="675"/>
      <c r="D10" s="675"/>
      <c r="E10" s="675"/>
      <c r="F10" s="675"/>
      <c r="G10" s="675"/>
      <c r="H10" s="675"/>
      <c r="I10" s="675"/>
      <c r="J10" s="675"/>
      <c r="K10" s="675"/>
      <c r="L10" s="675"/>
      <c r="M10" s="675"/>
    </row>
    <row r="11" spans="1:13" s="107" customFormat="1" ht="15" customHeight="1">
      <c r="A11" s="675" t="s">
        <v>286</v>
      </c>
      <c r="B11" s="675"/>
      <c r="C11" s="675"/>
      <c r="D11" s="675"/>
      <c r="E11" s="675"/>
      <c r="F11" s="675"/>
      <c r="G11" s="675"/>
      <c r="H11" s="675"/>
      <c r="I11" s="675"/>
      <c r="J11" s="675"/>
      <c r="K11" s="675"/>
      <c r="L11" s="675"/>
      <c r="M11" s="675"/>
    </row>
    <row r="12" spans="1:11" s="110" customFormat="1" ht="11.25" customHeight="1" thickBot="1">
      <c r="A12" s="108"/>
      <c r="B12" s="109"/>
      <c r="C12" s="109"/>
      <c r="D12" s="109"/>
      <c r="E12" s="109"/>
      <c r="F12" s="109"/>
      <c r="G12" s="109"/>
      <c r="H12" s="109"/>
      <c r="I12" s="109"/>
      <c r="J12" s="109"/>
      <c r="K12" s="109"/>
    </row>
    <row r="13" spans="1:14" ht="18" customHeight="1">
      <c r="A13" s="667" t="s">
        <v>287</v>
      </c>
      <c r="B13" s="669" t="s">
        <v>97</v>
      </c>
      <c r="C13" s="669"/>
      <c r="D13" s="669"/>
      <c r="E13" s="669"/>
      <c r="F13" s="669"/>
      <c r="G13" s="669"/>
      <c r="H13" s="669"/>
      <c r="I13" s="669"/>
      <c r="J13" s="669"/>
      <c r="K13" s="669"/>
      <c r="L13" s="669"/>
      <c r="M13" s="670"/>
      <c r="N13" s="111"/>
    </row>
    <row r="14" spans="1:16" ht="49.5" customHeight="1">
      <c r="A14" s="668"/>
      <c r="B14" s="671" t="s">
        <v>99</v>
      </c>
      <c r="C14" s="671"/>
      <c r="D14" s="671"/>
      <c r="E14" s="671" t="s">
        <v>98</v>
      </c>
      <c r="F14" s="671"/>
      <c r="G14" s="671"/>
      <c r="H14" s="671" t="s">
        <v>104</v>
      </c>
      <c r="I14" s="671"/>
      <c r="J14" s="671"/>
      <c r="K14" s="671" t="s">
        <v>100</v>
      </c>
      <c r="L14" s="671"/>
      <c r="M14" s="672"/>
      <c r="N14" s="666"/>
      <c r="O14" s="666"/>
      <c r="P14" s="100"/>
    </row>
    <row r="15" spans="1:16" ht="24.75" customHeight="1">
      <c r="A15" s="668"/>
      <c r="B15" s="115" t="s">
        <v>281</v>
      </c>
      <c r="C15" s="112" t="s">
        <v>282</v>
      </c>
      <c r="D15" s="112" t="s">
        <v>277</v>
      </c>
      <c r="E15" s="112" t="str">
        <f>B15</f>
        <v>K</v>
      </c>
      <c r="F15" s="112" t="str">
        <f>C15</f>
        <v>M</v>
      </c>
      <c r="G15" s="112" t="str">
        <f>D15</f>
        <v>Ogółem</v>
      </c>
      <c r="H15" s="112" t="str">
        <f>B15</f>
        <v>K</v>
      </c>
      <c r="I15" s="112" t="str">
        <f>C15</f>
        <v>M</v>
      </c>
      <c r="J15" s="112" t="str">
        <f>D15</f>
        <v>Ogółem</v>
      </c>
      <c r="K15" s="112" t="str">
        <f>B15</f>
        <v>K</v>
      </c>
      <c r="L15" s="112" t="str">
        <f>C15</f>
        <v>M</v>
      </c>
      <c r="M15" s="113" t="s">
        <v>277</v>
      </c>
      <c r="N15" s="114"/>
      <c r="O15" s="114"/>
      <c r="P15" s="100"/>
    </row>
    <row r="16" spans="1:16" ht="15.75" customHeight="1" thickBot="1">
      <c r="A16" s="116">
        <v>1</v>
      </c>
      <c r="B16" s="117">
        <v>2</v>
      </c>
      <c r="C16" s="117">
        <v>3</v>
      </c>
      <c r="D16" s="117">
        <v>4</v>
      </c>
      <c r="E16" s="117">
        <v>5</v>
      </c>
      <c r="F16" s="117">
        <v>6</v>
      </c>
      <c r="G16" s="117">
        <v>7</v>
      </c>
      <c r="H16" s="117">
        <v>8</v>
      </c>
      <c r="I16" s="117">
        <v>9</v>
      </c>
      <c r="J16" s="117">
        <v>10</v>
      </c>
      <c r="K16" s="117">
        <v>11</v>
      </c>
      <c r="L16" s="117">
        <v>12</v>
      </c>
      <c r="M16" s="118">
        <v>13</v>
      </c>
      <c r="N16" s="119"/>
      <c r="O16" s="119"/>
      <c r="P16" s="100"/>
    </row>
    <row r="17" spans="1:16" ht="15.75" customHeight="1">
      <c r="A17" s="679" t="s">
        <v>316</v>
      </c>
      <c r="B17" s="680"/>
      <c r="C17" s="680"/>
      <c r="D17" s="680"/>
      <c r="E17" s="680"/>
      <c r="F17" s="680"/>
      <c r="G17" s="680"/>
      <c r="H17" s="680"/>
      <c r="I17" s="680"/>
      <c r="J17" s="680"/>
      <c r="K17" s="680"/>
      <c r="L17" s="680"/>
      <c r="M17" s="680"/>
      <c r="N17" s="119"/>
      <c r="O17" s="119"/>
      <c r="P17" s="100"/>
    </row>
    <row r="18" spans="1:16" s="2" customFormat="1" ht="41.25" customHeight="1">
      <c r="A18" s="120" t="s">
        <v>288</v>
      </c>
      <c r="B18" s="310">
        <v>8074</v>
      </c>
      <c r="C18" s="310">
        <v>6890</v>
      </c>
      <c r="D18" s="310">
        <f>B18+C18</f>
        <v>14964</v>
      </c>
      <c r="E18" s="310">
        <v>5699</v>
      </c>
      <c r="F18" s="310">
        <v>4922</v>
      </c>
      <c r="G18" s="310">
        <f>E18+F18</f>
        <v>10621</v>
      </c>
      <c r="H18" s="310">
        <v>270</v>
      </c>
      <c r="I18" s="310">
        <v>348</v>
      </c>
      <c r="J18" s="310">
        <f>H18+I18</f>
        <v>618</v>
      </c>
      <c r="K18" s="677">
        <f>B19-E19-H19</f>
        <v>4914</v>
      </c>
      <c r="L18" s="677">
        <f>C19-F19-I19</f>
        <v>3708</v>
      </c>
      <c r="M18" s="661">
        <f>D19-G19-J19</f>
        <v>8622</v>
      </c>
      <c r="N18" s="121"/>
      <c r="O18" s="122"/>
      <c r="P18" s="123"/>
    </row>
    <row r="19" spans="1:16" s="2" customFormat="1" ht="43.5" customHeight="1">
      <c r="A19" s="124" t="s">
        <v>289</v>
      </c>
      <c r="B19" s="378">
        <v>50470</v>
      </c>
      <c r="C19" s="378">
        <v>35950</v>
      </c>
      <c r="D19" s="384">
        <f>B19+C19</f>
        <v>86420</v>
      </c>
      <c r="E19" s="378">
        <v>43534</v>
      </c>
      <c r="F19" s="378">
        <v>30314</v>
      </c>
      <c r="G19" s="384">
        <f>E19+F19</f>
        <v>73848</v>
      </c>
      <c r="H19" s="378">
        <v>2022</v>
      </c>
      <c r="I19" s="378">
        <v>1928</v>
      </c>
      <c r="J19" s="384">
        <f>H19+I19</f>
        <v>3950</v>
      </c>
      <c r="K19" s="678"/>
      <c r="L19" s="678"/>
      <c r="M19" s="662"/>
      <c r="N19" s="121"/>
      <c r="O19" s="122"/>
      <c r="P19" s="123"/>
    </row>
    <row r="20" spans="1:16" s="2" customFormat="1" ht="15.75" customHeight="1">
      <c r="A20" s="686" t="s">
        <v>317</v>
      </c>
      <c r="B20" s="687"/>
      <c r="C20" s="687"/>
      <c r="D20" s="687"/>
      <c r="E20" s="687"/>
      <c r="F20" s="687"/>
      <c r="G20" s="687"/>
      <c r="H20" s="687"/>
      <c r="I20" s="687"/>
      <c r="J20" s="687"/>
      <c r="K20" s="687"/>
      <c r="L20" s="687"/>
      <c r="M20" s="687"/>
      <c r="N20" s="125"/>
      <c r="O20" s="125"/>
      <c r="P20" s="123"/>
    </row>
    <row r="21" spans="1:13" ht="41.25" customHeight="1">
      <c r="A21" s="120" t="s">
        <v>288</v>
      </c>
      <c r="B21" s="309">
        <v>4865</v>
      </c>
      <c r="C21" s="309">
        <v>2507</v>
      </c>
      <c r="D21" s="309">
        <f>B21+C21</f>
        <v>7372</v>
      </c>
      <c r="E21" s="309">
        <v>3431</v>
      </c>
      <c r="F21" s="309">
        <v>1917</v>
      </c>
      <c r="G21" s="309">
        <f>E21+F21</f>
        <v>5348</v>
      </c>
      <c r="H21" s="309">
        <v>154</v>
      </c>
      <c r="I21" s="309">
        <v>126</v>
      </c>
      <c r="J21" s="309">
        <f>H21+I21</f>
        <v>280</v>
      </c>
      <c r="K21" s="681">
        <f>B22-E22-H22</f>
        <v>10296</v>
      </c>
      <c r="L21" s="681">
        <f>C22-F22-I22</f>
        <v>3837</v>
      </c>
      <c r="M21" s="681">
        <f>D22-G22-J22</f>
        <v>14133</v>
      </c>
    </row>
    <row r="22" spans="1:13" ht="41.25" customHeight="1">
      <c r="A22" s="124" t="s">
        <v>289</v>
      </c>
      <c r="B22" s="309">
        <v>45804</v>
      </c>
      <c r="C22" s="309">
        <v>22285</v>
      </c>
      <c r="D22" s="309">
        <f>B22+C22</f>
        <v>68089</v>
      </c>
      <c r="E22" s="309">
        <v>34572</v>
      </c>
      <c r="F22" s="309">
        <v>17627</v>
      </c>
      <c r="G22" s="309">
        <f>E22+F22</f>
        <v>52199</v>
      </c>
      <c r="H22" s="309">
        <v>936</v>
      </c>
      <c r="I22" s="309">
        <v>821</v>
      </c>
      <c r="J22" s="309">
        <f>H22+I22</f>
        <v>1757</v>
      </c>
      <c r="K22" s="688"/>
      <c r="L22" s="688"/>
      <c r="M22" s="688"/>
    </row>
    <row r="23" spans="1:13" ht="15.75" customHeight="1">
      <c r="A23" s="683" t="s">
        <v>319</v>
      </c>
      <c r="B23" s="684"/>
      <c r="C23" s="684"/>
      <c r="D23" s="684"/>
      <c r="E23" s="684"/>
      <c r="F23" s="684"/>
      <c r="G23" s="684"/>
      <c r="H23" s="684"/>
      <c r="I23" s="684"/>
      <c r="J23" s="684"/>
      <c r="K23" s="684"/>
      <c r="L23" s="684"/>
      <c r="M23" s="685"/>
    </row>
    <row r="24" spans="1:13" ht="41.25" customHeight="1">
      <c r="A24" s="120" t="s">
        <v>288</v>
      </c>
      <c r="B24" s="310">
        <v>5674</v>
      </c>
      <c r="C24" s="310">
        <v>8831</v>
      </c>
      <c r="D24" s="309">
        <f>B24+C24</f>
        <v>14505</v>
      </c>
      <c r="E24" s="309">
        <v>5965</v>
      </c>
      <c r="F24" s="309">
        <v>9745</v>
      </c>
      <c r="G24" s="309">
        <f>E24+F24</f>
        <v>15710</v>
      </c>
      <c r="H24" s="309">
        <v>46</v>
      </c>
      <c r="I24" s="309">
        <v>69</v>
      </c>
      <c r="J24" s="309">
        <f>H24+I24</f>
        <v>115</v>
      </c>
      <c r="K24" s="673">
        <f>B25-E25-H25</f>
        <v>1737</v>
      </c>
      <c r="L24" s="673">
        <f>C25-F25-I25</f>
        <v>1921</v>
      </c>
      <c r="M24" s="673">
        <f>D25-G25-J25</f>
        <v>3658</v>
      </c>
    </row>
    <row r="25" spans="1:13" ht="41.25" customHeight="1">
      <c r="A25" s="124" t="s">
        <v>289</v>
      </c>
      <c r="B25" s="310">
        <v>43575</v>
      </c>
      <c r="C25" s="310">
        <v>42547</v>
      </c>
      <c r="D25" s="309">
        <f>B25+C25</f>
        <v>86122</v>
      </c>
      <c r="E25" s="309">
        <v>40976</v>
      </c>
      <c r="F25" s="309">
        <v>39864</v>
      </c>
      <c r="G25" s="309">
        <f>E25+F25</f>
        <v>80840</v>
      </c>
      <c r="H25" s="309">
        <v>862</v>
      </c>
      <c r="I25" s="309">
        <v>762</v>
      </c>
      <c r="J25" s="309">
        <f>H25+I25</f>
        <v>1624</v>
      </c>
      <c r="K25" s="674"/>
      <c r="L25" s="674"/>
      <c r="M25" s="674"/>
    </row>
    <row r="26" spans="1:13" ht="15.75" customHeight="1">
      <c r="A26" s="683" t="s">
        <v>323</v>
      </c>
      <c r="B26" s="684"/>
      <c r="C26" s="684"/>
      <c r="D26" s="684"/>
      <c r="E26" s="684"/>
      <c r="F26" s="684"/>
      <c r="G26" s="684"/>
      <c r="H26" s="684"/>
      <c r="I26" s="684"/>
      <c r="J26" s="684"/>
      <c r="K26" s="684"/>
      <c r="L26" s="684"/>
      <c r="M26" s="685"/>
    </row>
    <row r="27" spans="1:13" ht="41.25" customHeight="1">
      <c r="A27" s="120" t="s">
        <v>288</v>
      </c>
      <c r="B27" s="309">
        <v>12170</v>
      </c>
      <c r="C27" s="309">
        <v>9873</v>
      </c>
      <c r="D27" s="309">
        <f>B27+C27</f>
        <v>22043</v>
      </c>
      <c r="E27" s="309">
        <v>13232</v>
      </c>
      <c r="F27" s="309">
        <v>10206</v>
      </c>
      <c r="G27" s="309">
        <f>E27+F27</f>
        <v>23438</v>
      </c>
      <c r="H27" s="309">
        <v>265</v>
      </c>
      <c r="I27" s="309">
        <v>241</v>
      </c>
      <c r="J27" s="309">
        <f>H27+I27</f>
        <v>506</v>
      </c>
      <c r="K27" s="681">
        <f>B28-E28-H28</f>
        <v>5870</v>
      </c>
      <c r="L27" s="681">
        <f>C28-F28-I28</f>
        <v>5423</v>
      </c>
      <c r="M27" s="681">
        <f>D28-G28-J28</f>
        <v>11293</v>
      </c>
    </row>
    <row r="28" spans="1:13" ht="41.25" customHeight="1">
      <c r="A28" s="124" t="s">
        <v>289</v>
      </c>
      <c r="B28" s="309">
        <v>80347</v>
      </c>
      <c r="C28" s="309">
        <v>62760</v>
      </c>
      <c r="D28" s="309">
        <f>B28+C28</f>
        <v>143107</v>
      </c>
      <c r="E28" s="309">
        <v>73076</v>
      </c>
      <c r="F28" s="309">
        <v>55973</v>
      </c>
      <c r="G28" s="309">
        <f>E28+F28</f>
        <v>129049</v>
      </c>
      <c r="H28" s="309">
        <v>1401</v>
      </c>
      <c r="I28" s="309">
        <v>1364</v>
      </c>
      <c r="J28" s="309">
        <f>H28+I28</f>
        <v>2765</v>
      </c>
      <c r="K28" s="682"/>
      <c r="L28" s="682"/>
      <c r="M28" s="682"/>
    </row>
    <row r="29" spans="1:13" ht="87.75" customHeight="1">
      <c r="A29" s="115" t="s">
        <v>283</v>
      </c>
      <c r="B29" s="663" t="s">
        <v>543</v>
      </c>
      <c r="C29" s="664"/>
      <c r="D29" s="664"/>
      <c r="E29" s="664"/>
      <c r="F29" s="664"/>
      <c r="G29" s="664"/>
      <c r="H29" s="664"/>
      <c r="I29" s="664"/>
      <c r="J29" s="664"/>
      <c r="K29" s="664"/>
      <c r="L29" s="664"/>
      <c r="M29" s="665"/>
    </row>
    <row r="31" spans="1:2" ht="12.75">
      <c r="A31" s="676" t="s">
        <v>278</v>
      </c>
      <c r="B31" s="676"/>
    </row>
    <row r="32" spans="1:4" ht="12.75">
      <c r="A32" s="660" t="s">
        <v>279</v>
      </c>
      <c r="B32" s="660"/>
      <c r="C32" s="660"/>
      <c r="D32" s="660"/>
    </row>
  </sheetData>
  <sheetProtection selectLockedCells="1" selectUnlockedCells="1"/>
  <mergeCells count="35">
    <mergeCell ref="A11:M11"/>
    <mergeCell ref="A10:M10"/>
    <mergeCell ref="A9:M9"/>
    <mergeCell ref="A31:B31"/>
    <mergeCell ref="K18:K19"/>
    <mergeCell ref="L18:L19"/>
    <mergeCell ref="A17:M17"/>
    <mergeCell ref="K27:K28"/>
    <mergeCell ref="L27:L28"/>
    <mergeCell ref="M27:M28"/>
    <mergeCell ref="A26:M26"/>
    <mergeCell ref="A20:M20"/>
    <mergeCell ref="K21:K22"/>
    <mergeCell ref="L21:L22"/>
    <mergeCell ref="M21:M22"/>
    <mergeCell ref="A23:M23"/>
    <mergeCell ref="A32:D32"/>
    <mergeCell ref="M18:M19"/>
    <mergeCell ref="B29:M29"/>
    <mergeCell ref="N14:O14"/>
    <mergeCell ref="A13:A15"/>
    <mergeCell ref="B13:M13"/>
    <mergeCell ref="B14:D14"/>
    <mergeCell ref="E14:G14"/>
    <mergeCell ref="H14:J14"/>
    <mergeCell ref="K14:M14"/>
    <mergeCell ref="K24:K25"/>
    <mergeCell ref="L24:L25"/>
    <mergeCell ref="M24:M25"/>
    <mergeCell ref="A7:M7"/>
    <mergeCell ref="A1:M1"/>
    <mergeCell ref="A5:B5"/>
    <mergeCell ref="C5:M5"/>
    <mergeCell ref="A3:B3"/>
    <mergeCell ref="C3:M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97"/>
  <sheetViews>
    <sheetView view="pageBreakPreview" zoomScale="120" zoomScaleSheetLayoutView="120" zoomScalePageLayoutView="0" workbookViewId="0" topLeftCell="A85">
      <selection activeCell="H93" sqref="H93"/>
    </sheetView>
  </sheetViews>
  <sheetFormatPr defaultColWidth="9.140625" defaultRowHeight="12.75"/>
  <cols>
    <col min="1" max="1" width="5.00390625" style="101" customWidth="1"/>
    <col min="2" max="2" width="37.8515625" style="101" customWidth="1"/>
    <col min="3" max="11" width="8.7109375" style="101" customWidth="1"/>
    <col min="12" max="16384" width="9.140625" style="101" customWidth="1"/>
  </cols>
  <sheetData>
    <row r="1" spans="1:8" s="126" customFormat="1" ht="29.25" customHeight="1">
      <c r="A1" s="694" t="s">
        <v>22</v>
      </c>
      <c r="B1" s="694"/>
      <c r="C1" s="694"/>
      <c r="D1" s="694"/>
      <c r="E1" s="694"/>
      <c r="F1" s="694"/>
      <c r="G1" s="694"/>
      <c r="H1" s="694"/>
    </row>
    <row r="2" spans="1:8" ht="12" customHeight="1">
      <c r="A2" s="20"/>
      <c r="B2" s="20"/>
      <c r="C2" s="102"/>
      <c r="D2" s="102"/>
      <c r="E2" s="102"/>
      <c r="F2" s="102"/>
      <c r="G2" s="102"/>
      <c r="H2" s="127"/>
    </row>
    <row r="3" spans="1:8" ht="15.75" customHeight="1">
      <c r="A3" s="695" t="s">
        <v>275</v>
      </c>
      <c r="B3" s="695"/>
      <c r="C3" s="659" t="s">
        <v>475</v>
      </c>
      <c r="D3" s="658"/>
      <c r="E3" s="658"/>
      <c r="F3" s="658"/>
      <c r="G3" s="658"/>
      <c r="H3" s="658"/>
    </row>
    <row r="4" spans="1:2" ht="15" customHeight="1">
      <c r="A4" s="128"/>
      <c r="B4" s="128"/>
    </row>
    <row r="5" spans="1:8" ht="16.5" customHeight="1">
      <c r="A5" s="696" t="s">
        <v>276</v>
      </c>
      <c r="B5" s="696"/>
      <c r="C5" s="657" t="s">
        <v>520</v>
      </c>
      <c r="D5" s="658"/>
      <c r="E5" s="658"/>
      <c r="F5" s="658"/>
      <c r="G5" s="658"/>
      <c r="H5" s="658"/>
    </row>
    <row r="6" spans="1:8" ht="16.5" customHeight="1">
      <c r="A6" s="129"/>
      <c r="B6" s="129"/>
      <c r="C6" s="130"/>
      <c r="D6" s="130"/>
      <c r="E6" s="130"/>
      <c r="F6" s="130"/>
      <c r="G6" s="130"/>
      <c r="H6" s="130"/>
    </row>
    <row r="7" spans="1:8" ht="75.75" customHeight="1">
      <c r="A7" s="697" t="s">
        <v>29</v>
      </c>
      <c r="B7" s="697"/>
      <c r="C7" s="697"/>
      <c r="D7" s="697"/>
      <c r="E7" s="697"/>
      <c r="F7" s="697"/>
      <c r="G7" s="697"/>
      <c r="H7" s="697"/>
    </row>
    <row r="8" spans="1:8" s="131" customFormat="1" ht="51" customHeight="1">
      <c r="A8" s="703" t="s">
        <v>23</v>
      </c>
      <c r="B8" s="704"/>
      <c r="C8" s="704"/>
      <c r="D8" s="704"/>
      <c r="E8" s="704"/>
      <c r="F8" s="704"/>
      <c r="G8" s="704"/>
      <c r="H8" s="704"/>
    </row>
    <row r="9" spans="1:8" s="131" customFormat="1" ht="190.5" customHeight="1">
      <c r="A9" s="689" t="s">
        <v>50</v>
      </c>
      <c r="B9" s="690"/>
      <c r="C9" s="690"/>
      <c r="D9" s="690"/>
      <c r="E9" s="690"/>
      <c r="F9" s="690"/>
      <c r="G9" s="690"/>
      <c r="H9" s="690"/>
    </row>
    <row r="10" spans="1:8" ht="12.75">
      <c r="A10" s="132"/>
      <c r="B10" s="132"/>
      <c r="C10" s="130"/>
      <c r="D10" s="130"/>
      <c r="E10" s="130"/>
      <c r="F10" s="130"/>
      <c r="G10" s="130"/>
      <c r="H10" s="130"/>
    </row>
    <row r="11" spans="1:8" ht="15" customHeight="1">
      <c r="A11" s="698" t="s">
        <v>284</v>
      </c>
      <c r="B11" s="698"/>
      <c r="C11" s="698"/>
      <c r="D11" s="698"/>
      <c r="E11" s="698"/>
      <c r="F11" s="7"/>
      <c r="G11" s="7"/>
      <c r="H11" s="7"/>
    </row>
    <row r="12" spans="1:8" s="107" customFormat="1" ht="13.5" customHeight="1">
      <c r="A12" s="675" t="s">
        <v>285</v>
      </c>
      <c r="B12" s="675"/>
      <c r="C12" s="675"/>
      <c r="D12" s="675"/>
      <c r="E12" s="675"/>
      <c r="F12" s="675"/>
      <c r="G12" s="675"/>
      <c r="H12" s="675"/>
    </row>
    <row r="13" spans="1:8" s="107" customFormat="1" ht="15" customHeight="1">
      <c r="A13" s="675" t="s">
        <v>286</v>
      </c>
      <c r="B13" s="675"/>
      <c r="C13" s="675"/>
      <c r="D13" s="675"/>
      <c r="E13" s="675"/>
      <c r="F13" s="675"/>
      <c r="G13" s="675"/>
      <c r="H13" s="675"/>
    </row>
    <row r="14" spans="1:5" s="110" customFormat="1" ht="15" customHeight="1" thickBot="1">
      <c r="A14" s="108"/>
      <c r="B14" s="109"/>
      <c r="C14" s="109"/>
      <c r="D14" s="109"/>
      <c r="E14" s="109"/>
    </row>
    <row r="15" spans="1:11" ht="12.75" customHeight="1">
      <c r="A15" s="706" t="s">
        <v>290</v>
      </c>
      <c r="B15" s="708" t="s">
        <v>291</v>
      </c>
      <c r="C15" s="699" t="s">
        <v>288</v>
      </c>
      <c r="D15" s="699"/>
      <c r="E15" s="699"/>
      <c r="F15" s="699" t="s">
        <v>289</v>
      </c>
      <c r="G15" s="699"/>
      <c r="H15" s="700"/>
      <c r="I15" s="133"/>
      <c r="J15" s="103"/>
      <c r="K15" s="100"/>
    </row>
    <row r="16" spans="1:11" ht="12.75">
      <c r="A16" s="707"/>
      <c r="B16" s="709"/>
      <c r="C16" s="134" t="s">
        <v>281</v>
      </c>
      <c r="D16" s="134" t="s">
        <v>282</v>
      </c>
      <c r="E16" s="134" t="s">
        <v>277</v>
      </c>
      <c r="F16" s="134" t="s">
        <v>281</v>
      </c>
      <c r="G16" s="134" t="s">
        <v>282</v>
      </c>
      <c r="H16" s="135" t="s">
        <v>277</v>
      </c>
      <c r="I16" s="100"/>
      <c r="J16" s="103"/>
      <c r="K16" s="100"/>
    </row>
    <row r="17" spans="1:11" ht="13.5" thickBot="1">
      <c r="A17" s="136">
        <v>1</v>
      </c>
      <c r="B17" s="137">
        <v>2</v>
      </c>
      <c r="C17" s="137">
        <v>3</v>
      </c>
      <c r="D17" s="137">
        <v>4</v>
      </c>
      <c r="E17" s="137">
        <v>5</v>
      </c>
      <c r="F17" s="137">
        <v>6</v>
      </c>
      <c r="G17" s="137">
        <v>7</v>
      </c>
      <c r="H17" s="138">
        <v>8</v>
      </c>
      <c r="I17" s="100"/>
      <c r="J17" s="103"/>
      <c r="K17" s="100"/>
    </row>
    <row r="18" spans="1:11" ht="19.5" customHeight="1">
      <c r="A18" s="710" t="s">
        <v>316</v>
      </c>
      <c r="B18" s="711"/>
      <c r="C18" s="711"/>
      <c r="D18" s="711"/>
      <c r="E18" s="711"/>
      <c r="F18" s="711"/>
      <c r="G18" s="711"/>
      <c r="H18" s="712"/>
      <c r="I18" s="100"/>
      <c r="J18" s="103"/>
      <c r="K18" s="100"/>
    </row>
    <row r="19" spans="1:11" ht="24.75" customHeight="1">
      <c r="A19" s="139">
        <v>1</v>
      </c>
      <c r="B19" s="140" t="s">
        <v>292</v>
      </c>
      <c r="C19" s="320">
        <v>7308</v>
      </c>
      <c r="D19" s="320">
        <v>6557</v>
      </c>
      <c r="E19" s="320">
        <f>C19+D19</f>
        <v>13865</v>
      </c>
      <c r="F19" s="320">
        <v>44412</v>
      </c>
      <c r="G19" s="320">
        <v>33845</v>
      </c>
      <c r="H19" s="320">
        <f>F19+G19</f>
        <v>78257</v>
      </c>
      <c r="I19" s="100"/>
      <c r="J19" s="103"/>
      <c r="K19" s="100"/>
    </row>
    <row r="20" spans="1:11" ht="24.75" customHeight="1">
      <c r="A20" s="141"/>
      <c r="B20" s="142" t="s">
        <v>293</v>
      </c>
      <c r="C20" s="321">
        <v>3268</v>
      </c>
      <c r="D20" s="321">
        <v>2823</v>
      </c>
      <c r="E20" s="320">
        <f aca="true" t="shared" si="0" ref="E20:E31">C20+D20</f>
        <v>6091</v>
      </c>
      <c r="F20" s="321">
        <v>17165</v>
      </c>
      <c r="G20" s="321">
        <v>11207</v>
      </c>
      <c r="H20" s="320">
        <f aca="true" t="shared" si="1" ref="H20:H31">F20+G20</f>
        <v>28372</v>
      </c>
      <c r="I20" s="100"/>
      <c r="J20" s="103"/>
      <c r="K20" s="100"/>
    </row>
    <row r="21" spans="1:11" ht="24.75" customHeight="1">
      <c r="A21" s="143">
        <v>2</v>
      </c>
      <c r="B21" s="144" t="s">
        <v>294</v>
      </c>
      <c r="C21" s="385">
        <v>468</v>
      </c>
      <c r="D21" s="385">
        <v>267</v>
      </c>
      <c r="E21" s="320">
        <f t="shared" si="0"/>
        <v>735</v>
      </c>
      <c r="F21" s="323">
        <v>4024</v>
      </c>
      <c r="G21" s="323">
        <v>1539</v>
      </c>
      <c r="H21" s="320">
        <f>F21+G21</f>
        <v>5563</v>
      </c>
      <c r="I21" s="100"/>
      <c r="J21" s="103"/>
      <c r="K21" s="100"/>
    </row>
    <row r="22" spans="1:11" ht="24.75" customHeight="1">
      <c r="A22" s="145"/>
      <c r="B22" s="146" t="s">
        <v>295</v>
      </c>
      <c r="C22" s="324">
        <v>63</v>
      </c>
      <c r="D22" s="324">
        <v>25</v>
      </c>
      <c r="E22" s="320">
        <f t="shared" si="0"/>
        <v>88</v>
      </c>
      <c r="F22" s="324">
        <v>719</v>
      </c>
      <c r="G22" s="324">
        <v>356</v>
      </c>
      <c r="H22" s="320">
        <f t="shared" si="1"/>
        <v>1075</v>
      </c>
      <c r="I22" s="100"/>
      <c r="J22" s="103"/>
      <c r="K22" s="100"/>
    </row>
    <row r="23" spans="1:11" ht="24.75" customHeight="1">
      <c r="A23" s="147">
        <v>3</v>
      </c>
      <c r="B23" s="148" t="s">
        <v>296</v>
      </c>
      <c r="C23" s="323">
        <v>298</v>
      </c>
      <c r="D23" s="323">
        <v>66</v>
      </c>
      <c r="E23" s="320">
        <f t="shared" si="0"/>
        <v>364</v>
      </c>
      <c r="F23" s="323">
        <v>2034</v>
      </c>
      <c r="G23" s="323">
        <v>566</v>
      </c>
      <c r="H23" s="320">
        <f t="shared" si="1"/>
        <v>2600</v>
      </c>
      <c r="I23" s="100"/>
      <c r="J23" s="103"/>
      <c r="K23" s="100"/>
    </row>
    <row r="24" spans="1:11" ht="30.75" customHeight="1">
      <c r="A24" s="149"/>
      <c r="B24" s="150" t="s">
        <v>354</v>
      </c>
      <c r="C24" s="324">
        <v>4</v>
      </c>
      <c r="D24" s="324">
        <v>0</v>
      </c>
      <c r="E24" s="320">
        <f t="shared" si="0"/>
        <v>4</v>
      </c>
      <c r="F24" s="324">
        <v>140</v>
      </c>
      <c r="G24" s="324">
        <v>85</v>
      </c>
      <c r="H24" s="320">
        <f t="shared" si="1"/>
        <v>225</v>
      </c>
      <c r="I24" s="100"/>
      <c r="J24" s="103"/>
      <c r="K24" s="100"/>
    </row>
    <row r="25" spans="1:11" ht="30.75" customHeight="1">
      <c r="A25" s="149"/>
      <c r="B25" s="150" t="s">
        <v>297</v>
      </c>
      <c r="C25" s="324">
        <v>0</v>
      </c>
      <c r="D25" s="324">
        <v>0</v>
      </c>
      <c r="E25" s="320">
        <f t="shared" si="0"/>
        <v>0</v>
      </c>
      <c r="F25" s="324">
        <v>3</v>
      </c>
      <c r="G25" s="324">
        <v>4</v>
      </c>
      <c r="H25" s="320">
        <f t="shared" si="1"/>
        <v>7</v>
      </c>
      <c r="I25" s="100"/>
      <c r="J25" s="103"/>
      <c r="K25" s="100"/>
    </row>
    <row r="26" spans="1:11" ht="31.5" customHeight="1">
      <c r="A26" s="149"/>
      <c r="B26" s="150" t="s">
        <v>298</v>
      </c>
      <c r="C26" s="324">
        <v>11</v>
      </c>
      <c r="D26" s="324">
        <v>1</v>
      </c>
      <c r="E26" s="320">
        <f t="shared" si="0"/>
        <v>12</v>
      </c>
      <c r="F26" s="324">
        <v>100</v>
      </c>
      <c r="G26" s="324">
        <v>29</v>
      </c>
      <c r="H26" s="320">
        <f t="shared" si="1"/>
        <v>129</v>
      </c>
      <c r="I26" s="100"/>
      <c r="J26" s="103"/>
      <c r="K26" s="100"/>
    </row>
    <row r="27" spans="1:11" ht="30" customHeight="1">
      <c r="A27" s="149"/>
      <c r="B27" s="151" t="s">
        <v>110</v>
      </c>
      <c r="C27" s="324">
        <v>10</v>
      </c>
      <c r="D27" s="324">
        <v>5</v>
      </c>
      <c r="E27" s="320">
        <f t="shared" si="0"/>
        <v>15</v>
      </c>
      <c r="F27" s="324">
        <v>99</v>
      </c>
      <c r="G27" s="324">
        <v>52</v>
      </c>
      <c r="H27" s="320">
        <f t="shared" si="1"/>
        <v>151</v>
      </c>
      <c r="I27" s="100"/>
      <c r="J27" s="103"/>
      <c r="K27" s="100"/>
    </row>
    <row r="28" spans="1:11" ht="30" customHeight="1">
      <c r="A28" s="149"/>
      <c r="B28" s="151" t="s">
        <v>111</v>
      </c>
      <c r="C28" s="324">
        <v>5</v>
      </c>
      <c r="D28" s="324">
        <v>2</v>
      </c>
      <c r="E28" s="320">
        <f t="shared" si="0"/>
        <v>7</v>
      </c>
      <c r="F28" s="324">
        <v>25</v>
      </c>
      <c r="G28" s="324">
        <v>28</v>
      </c>
      <c r="H28" s="320">
        <f t="shared" si="1"/>
        <v>53</v>
      </c>
      <c r="I28" s="100"/>
      <c r="J28" s="103"/>
      <c r="K28" s="100"/>
    </row>
    <row r="29" spans="1:11" ht="30" customHeight="1">
      <c r="A29" s="149"/>
      <c r="B29" s="151" t="s">
        <v>299</v>
      </c>
      <c r="C29" s="324">
        <v>6</v>
      </c>
      <c r="D29" s="324">
        <v>5</v>
      </c>
      <c r="E29" s="320">
        <f t="shared" si="0"/>
        <v>11</v>
      </c>
      <c r="F29" s="324">
        <v>53</v>
      </c>
      <c r="G29" s="324">
        <v>28</v>
      </c>
      <c r="H29" s="320">
        <f t="shared" si="1"/>
        <v>81</v>
      </c>
      <c r="I29" s="100"/>
      <c r="J29" s="103"/>
      <c r="K29" s="100"/>
    </row>
    <row r="30" spans="1:11" ht="30" customHeight="1">
      <c r="A30" s="149"/>
      <c r="B30" s="151" t="s">
        <v>95</v>
      </c>
      <c r="C30" s="324">
        <v>230</v>
      </c>
      <c r="D30" s="324">
        <v>45</v>
      </c>
      <c r="E30" s="320">
        <f t="shared" si="0"/>
        <v>275</v>
      </c>
      <c r="F30" s="324">
        <v>1302</v>
      </c>
      <c r="G30" s="324">
        <v>274</v>
      </c>
      <c r="H30" s="320">
        <f>F30+G30</f>
        <v>1576</v>
      </c>
      <c r="I30" s="100"/>
      <c r="J30" s="103"/>
      <c r="K30" s="100"/>
    </row>
    <row r="31" spans="1:11" ht="25.5">
      <c r="A31" s="149"/>
      <c r="B31" s="151" t="s">
        <v>96</v>
      </c>
      <c r="C31" s="324">
        <v>4</v>
      </c>
      <c r="D31" s="324">
        <v>0</v>
      </c>
      <c r="E31" s="320">
        <f t="shared" si="0"/>
        <v>4</v>
      </c>
      <c r="F31" s="324">
        <v>24</v>
      </c>
      <c r="G31" s="324">
        <v>7</v>
      </c>
      <c r="H31" s="320">
        <f t="shared" si="1"/>
        <v>31</v>
      </c>
      <c r="I31" s="100"/>
      <c r="J31" s="103"/>
      <c r="K31" s="100"/>
    </row>
    <row r="32" spans="1:10" s="154" customFormat="1" ht="24.75" customHeight="1">
      <c r="A32" s="147">
        <v>4</v>
      </c>
      <c r="B32" s="152" t="s">
        <v>277</v>
      </c>
      <c r="C32" s="323">
        <f aca="true" t="shared" si="2" ref="C32:H32">C19+C21+C23</f>
        <v>8074</v>
      </c>
      <c r="D32" s="323">
        <f>D19+D21+D23</f>
        <v>6890</v>
      </c>
      <c r="E32" s="320">
        <f t="shared" si="2"/>
        <v>14964</v>
      </c>
      <c r="F32" s="320">
        <f t="shared" si="2"/>
        <v>50470</v>
      </c>
      <c r="G32" s="320">
        <f t="shared" si="2"/>
        <v>35950</v>
      </c>
      <c r="H32" s="320">
        <f t="shared" si="2"/>
        <v>86420</v>
      </c>
      <c r="I32" s="153"/>
      <c r="J32" s="103"/>
    </row>
    <row r="33" spans="1:10" s="154" customFormat="1" ht="27" customHeight="1">
      <c r="A33" s="149"/>
      <c r="B33" s="151" t="s">
        <v>371</v>
      </c>
      <c r="C33" s="324">
        <v>0</v>
      </c>
      <c r="D33" s="324">
        <v>0</v>
      </c>
      <c r="E33" s="322">
        <v>0</v>
      </c>
      <c r="F33" s="324">
        <v>0</v>
      </c>
      <c r="G33" s="324">
        <v>0</v>
      </c>
      <c r="H33" s="322">
        <f>F33+G33</f>
        <v>0</v>
      </c>
      <c r="I33" s="153"/>
      <c r="J33" s="103"/>
    </row>
    <row r="34" spans="1:10" s="154" customFormat="1" ht="24.75" customHeight="1">
      <c r="A34" s="149"/>
      <c r="B34" s="151" t="s">
        <v>349</v>
      </c>
      <c r="C34" s="324">
        <v>0</v>
      </c>
      <c r="D34" s="324">
        <v>0</v>
      </c>
      <c r="E34" s="322">
        <f>C34+D34</f>
        <v>0</v>
      </c>
      <c r="F34" s="324">
        <v>1</v>
      </c>
      <c r="G34" s="324">
        <v>0</v>
      </c>
      <c r="H34" s="322">
        <f>F34+G34</f>
        <v>1</v>
      </c>
      <c r="I34" s="153"/>
      <c r="J34" s="103"/>
    </row>
    <row r="35" spans="1:10" s="154" customFormat="1" ht="24.75" customHeight="1">
      <c r="A35" s="149"/>
      <c r="B35" s="151" t="s">
        <v>304</v>
      </c>
      <c r="C35" s="324">
        <v>661</v>
      </c>
      <c r="D35" s="324">
        <v>412</v>
      </c>
      <c r="E35" s="322">
        <f>C35+D35</f>
        <v>1073</v>
      </c>
      <c r="F35" s="324">
        <v>2423</v>
      </c>
      <c r="G35" s="324">
        <v>1647</v>
      </c>
      <c r="H35" s="322">
        <f>F35+G35</f>
        <v>4070</v>
      </c>
      <c r="I35" s="153"/>
      <c r="J35" s="103"/>
    </row>
    <row r="36" spans="1:10" s="154" customFormat="1" ht="19.5" customHeight="1">
      <c r="A36" s="149"/>
      <c r="B36" s="155" t="s">
        <v>106</v>
      </c>
      <c r="C36" s="325">
        <v>4234</v>
      </c>
      <c r="D36" s="325">
        <v>3612</v>
      </c>
      <c r="E36" s="322">
        <f>C36+D36</f>
        <v>7846</v>
      </c>
      <c r="F36" s="325">
        <v>26115</v>
      </c>
      <c r="G36" s="325">
        <v>18972</v>
      </c>
      <c r="H36" s="322">
        <f>F36+G36</f>
        <v>45087</v>
      </c>
      <c r="I36" s="153"/>
      <c r="J36" s="103"/>
    </row>
    <row r="37" spans="1:10" s="154" customFormat="1" ht="19.5" customHeight="1">
      <c r="A37" s="701" t="s">
        <v>317</v>
      </c>
      <c r="B37" s="702"/>
      <c r="C37" s="702"/>
      <c r="D37" s="702"/>
      <c r="E37" s="702"/>
      <c r="F37" s="702"/>
      <c r="G37" s="702"/>
      <c r="H37" s="702"/>
      <c r="I37" s="153"/>
      <c r="J37" s="103"/>
    </row>
    <row r="38" spans="1:10" s="154" customFormat="1" ht="24.75" customHeight="1">
      <c r="A38" s="139">
        <v>1</v>
      </c>
      <c r="B38" s="140" t="s">
        <v>292</v>
      </c>
      <c r="C38" s="320">
        <v>2458</v>
      </c>
      <c r="D38" s="320">
        <v>1278</v>
      </c>
      <c r="E38" s="320">
        <f>C38+D38</f>
        <v>3736</v>
      </c>
      <c r="F38" s="320">
        <v>17548</v>
      </c>
      <c r="G38" s="320">
        <v>8173</v>
      </c>
      <c r="H38" s="320">
        <f>F38+G38</f>
        <v>25721</v>
      </c>
      <c r="I38" s="153"/>
      <c r="J38" s="103"/>
    </row>
    <row r="39" spans="1:10" s="154" customFormat="1" ht="24.75" customHeight="1">
      <c r="A39" s="141"/>
      <c r="B39" s="142" t="s">
        <v>293</v>
      </c>
      <c r="C39" s="321">
        <v>1090</v>
      </c>
      <c r="D39" s="321">
        <v>398</v>
      </c>
      <c r="E39" s="320">
        <f aca="true" t="shared" si="3" ref="E39:E50">C39+D39</f>
        <v>1488</v>
      </c>
      <c r="F39" s="321">
        <v>7834</v>
      </c>
      <c r="G39" s="321">
        <v>2896</v>
      </c>
      <c r="H39" s="320">
        <f aca="true" t="shared" si="4" ref="H39:H50">F39+G39</f>
        <v>10730</v>
      </c>
      <c r="I39" s="153"/>
      <c r="J39" s="103"/>
    </row>
    <row r="40" spans="1:10" s="154" customFormat="1" ht="24.75" customHeight="1">
      <c r="A40" s="143">
        <v>2</v>
      </c>
      <c r="B40" s="144" t="s">
        <v>294</v>
      </c>
      <c r="C40" s="323">
        <v>1001</v>
      </c>
      <c r="D40" s="323">
        <v>735</v>
      </c>
      <c r="E40" s="320">
        <f t="shared" si="3"/>
        <v>1736</v>
      </c>
      <c r="F40" s="323">
        <v>13307</v>
      </c>
      <c r="G40" s="323">
        <v>9081</v>
      </c>
      <c r="H40" s="320">
        <f t="shared" si="4"/>
        <v>22388</v>
      </c>
      <c r="I40" s="153"/>
      <c r="J40" s="103"/>
    </row>
    <row r="41" spans="1:8" ht="24.75" customHeight="1">
      <c r="A41" s="145"/>
      <c r="B41" s="146" t="s">
        <v>295</v>
      </c>
      <c r="C41" s="324">
        <v>249</v>
      </c>
      <c r="D41" s="324">
        <v>209</v>
      </c>
      <c r="E41" s="320">
        <f t="shared" si="3"/>
        <v>458</v>
      </c>
      <c r="F41" s="324">
        <v>4977</v>
      </c>
      <c r="G41" s="324">
        <v>3939</v>
      </c>
      <c r="H41" s="320">
        <f t="shared" si="4"/>
        <v>8916</v>
      </c>
    </row>
    <row r="42" spans="1:8" ht="24.75" customHeight="1">
      <c r="A42" s="147">
        <v>3</v>
      </c>
      <c r="B42" s="148" t="s">
        <v>296</v>
      </c>
      <c r="C42" s="323">
        <v>1406</v>
      </c>
      <c r="D42" s="323">
        <v>494</v>
      </c>
      <c r="E42" s="320">
        <f t="shared" si="3"/>
        <v>1900</v>
      </c>
      <c r="F42" s="323">
        <v>14949</v>
      </c>
      <c r="G42" s="323">
        <v>5031</v>
      </c>
      <c r="H42" s="320">
        <f t="shared" si="4"/>
        <v>19980</v>
      </c>
    </row>
    <row r="43" spans="1:8" ht="30.75" customHeight="1">
      <c r="A43" s="149"/>
      <c r="B43" s="150" t="s">
        <v>354</v>
      </c>
      <c r="C43" s="324">
        <v>157</v>
      </c>
      <c r="D43" s="324">
        <v>52</v>
      </c>
      <c r="E43" s="320">
        <f t="shared" si="3"/>
        <v>209</v>
      </c>
      <c r="F43" s="324">
        <v>2058</v>
      </c>
      <c r="G43" s="324">
        <v>631</v>
      </c>
      <c r="H43" s="320">
        <f t="shared" si="4"/>
        <v>2689</v>
      </c>
    </row>
    <row r="44" spans="1:8" ht="30.75" customHeight="1">
      <c r="A44" s="149"/>
      <c r="B44" s="150" t="s">
        <v>297</v>
      </c>
      <c r="C44" s="324">
        <v>19</v>
      </c>
      <c r="D44" s="324">
        <v>40</v>
      </c>
      <c r="E44" s="320">
        <f t="shared" si="3"/>
        <v>59</v>
      </c>
      <c r="F44" s="324">
        <v>196</v>
      </c>
      <c r="G44" s="324">
        <v>270</v>
      </c>
      <c r="H44" s="320">
        <f t="shared" si="4"/>
        <v>466</v>
      </c>
    </row>
    <row r="45" spans="1:8" ht="31.5" customHeight="1">
      <c r="A45" s="149"/>
      <c r="B45" s="150" t="s">
        <v>298</v>
      </c>
      <c r="C45" s="324">
        <v>64</v>
      </c>
      <c r="D45" s="324">
        <v>23</v>
      </c>
      <c r="E45" s="320">
        <f t="shared" si="3"/>
        <v>87</v>
      </c>
      <c r="F45" s="324">
        <v>445</v>
      </c>
      <c r="G45" s="324">
        <v>230</v>
      </c>
      <c r="H45" s="320">
        <f t="shared" si="4"/>
        <v>675</v>
      </c>
    </row>
    <row r="46" spans="1:8" ht="30" customHeight="1">
      <c r="A46" s="149"/>
      <c r="B46" s="151" t="s">
        <v>110</v>
      </c>
      <c r="C46" s="324">
        <v>41</v>
      </c>
      <c r="D46" s="324">
        <v>41</v>
      </c>
      <c r="E46" s="320">
        <f t="shared" si="3"/>
        <v>82</v>
      </c>
      <c r="F46" s="324">
        <v>577</v>
      </c>
      <c r="G46" s="324">
        <v>360</v>
      </c>
      <c r="H46" s="320">
        <f t="shared" si="4"/>
        <v>937</v>
      </c>
    </row>
    <row r="47" spans="1:8" ht="30" customHeight="1">
      <c r="A47" s="149"/>
      <c r="B47" s="151" t="s">
        <v>111</v>
      </c>
      <c r="C47" s="324">
        <v>40</v>
      </c>
      <c r="D47" s="324">
        <v>29</v>
      </c>
      <c r="E47" s="320">
        <f t="shared" si="3"/>
        <v>69</v>
      </c>
      <c r="F47" s="324">
        <v>462</v>
      </c>
      <c r="G47" s="324">
        <v>264</v>
      </c>
      <c r="H47" s="320">
        <f t="shared" si="4"/>
        <v>726</v>
      </c>
    </row>
    <row r="48" spans="1:8" ht="30" customHeight="1">
      <c r="A48" s="149"/>
      <c r="B48" s="151" t="s">
        <v>299</v>
      </c>
      <c r="C48" s="324">
        <v>27</v>
      </c>
      <c r="D48" s="324">
        <v>14</v>
      </c>
      <c r="E48" s="320">
        <f t="shared" si="3"/>
        <v>41</v>
      </c>
      <c r="F48" s="324">
        <v>260</v>
      </c>
      <c r="G48" s="324">
        <v>187</v>
      </c>
      <c r="H48" s="320">
        <f t="shared" si="4"/>
        <v>447</v>
      </c>
    </row>
    <row r="49" spans="1:8" ht="30" customHeight="1">
      <c r="A49" s="149"/>
      <c r="B49" s="151" t="s">
        <v>95</v>
      </c>
      <c r="C49" s="324">
        <v>512</v>
      </c>
      <c r="D49" s="324">
        <v>126</v>
      </c>
      <c r="E49" s="320">
        <f t="shared" si="3"/>
        <v>638</v>
      </c>
      <c r="F49" s="324">
        <v>6999</v>
      </c>
      <c r="G49" s="324">
        <v>1537</v>
      </c>
      <c r="H49" s="320">
        <f t="shared" si="4"/>
        <v>8536</v>
      </c>
    </row>
    <row r="50" spans="1:8" ht="25.5" customHeight="1">
      <c r="A50" s="149"/>
      <c r="B50" s="151" t="s">
        <v>96</v>
      </c>
      <c r="C50" s="324">
        <v>415</v>
      </c>
      <c r="D50" s="324">
        <v>139</v>
      </c>
      <c r="E50" s="320">
        <f t="shared" si="3"/>
        <v>554</v>
      </c>
      <c r="F50" s="324">
        <v>3077</v>
      </c>
      <c r="G50" s="324">
        <v>1248</v>
      </c>
      <c r="H50" s="320">
        <f t="shared" si="4"/>
        <v>4325</v>
      </c>
    </row>
    <row r="51" spans="1:8" ht="24.75" customHeight="1">
      <c r="A51" s="147">
        <v>4</v>
      </c>
      <c r="B51" s="152" t="s">
        <v>277</v>
      </c>
      <c r="C51" s="323">
        <f aca="true" t="shared" si="5" ref="C51:H51">C38+C40+C42</f>
        <v>4865</v>
      </c>
      <c r="D51" s="323">
        <f t="shared" si="5"/>
        <v>2507</v>
      </c>
      <c r="E51" s="323">
        <f t="shared" si="5"/>
        <v>7372</v>
      </c>
      <c r="F51" s="323">
        <f t="shared" si="5"/>
        <v>45804</v>
      </c>
      <c r="G51" s="323">
        <f t="shared" si="5"/>
        <v>22285</v>
      </c>
      <c r="H51" s="323">
        <f t="shared" si="5"/>
        <v>68089</v>
      </c>
    </row>
    <row r="52" spans="1:8" ht="27" customHeight="1">
      <c r="A52" s="149"/>
      <c r="B52" s="151" t="s">
        <v>371</v>
      </c>
      <c r="C52" s="324">
        <v>0</v>
      </c>
      <c r="D52" s="324">
        <v>0</v>
      </c>
      <c r="E52" s="322">
        <f>C52+D52</f>
        <v>0</v>
      </c>
      <c r="F52" s="324">
        <v>2</v>
      </c>
      <c r="G52" s="324">
        <v>0</v>
      </c>
      <c r="H52" s="322">
        <f>F52+G52</f>
        <v>2</v>
      </c>
    </row>
    <row r="53" spans="1:8" ht="24.75" customHeight="1">
      <c r="A53" s="149"/>
      <c r="B53" s="151" t="s">
        <v>349</v>
      </c>
      <c r="C53" s="324">
        <v>0</v>
      </c>
      <c r="D53" s="324">
        <v>0</v>
      </c>
      <c r="E53" s="322">
        <f>C53+D53</f>
        <v>0</v>
      </c>
      <c r="F53" s="324">
        <v>16</v>
      </c>
      <c r="G53" s="324">
        <v>21</v>
      </c>
      <c r="H53" s="322">
        <f>F53+G53</f>
        <v>37</v>
      </c>
    </row>
    <row r="54" spans="1:8" ht="24.75" customHeight="1">
      <c r="A54" s="149"/>
      <c r="B54" s="151" t="s">
        <v>304</v>
      </c>
      <c r="C54" s="324">
        <v>766</v>
      </c>
      <c r="D54" s="324">
        <v>569</v>
      </c>
      <c r="E54" s="322">
        <f>C54+D54</f>
        <v>1335</v>
      </c>
      <c r="F54" s="324">
        <v>6106</v>
      </c>
      <c r="G54" s="324">
        <v>4793</v>
      </c>
      <c r="H54" s="322">
        <f>F54+G54</f>
        <v>10899</v>
      </c>
    </row>
    <row r="55" spans="1:8" ht="19.5" customHeight="1">
      <c r="A55" s="149"/>
      <c r="B55" s="155" t="s">
        <v>106</v>
      </c>
      <c r="C55" s="325">
        <v>2674</v>
      </c>
      <c r="D55" s="325">
        <v>1373</v>
      </c>
      <c r="E55" s="322">
        <f>C55+D55</f>
        <v>4047</v>
      </c>
      <c r="F55" s="325">
        <v>25866</v>
      </c>
      <c r="G55" s="325">
        <v>11677</v>
      </c>
      <c r="H55" s="322">
        <f>F55+G55</f>
        <v>37543</v>
      </c>
    </row>
    <row r="56" spans="1:8" ht="19.5" customHeight="1">
      <c r="A56" s="701" t="s">
        <v>319</v>
      </c>
      <c r="B56" s="702"/>
      <c r="C56" s="702"/>
      <c r="D56" s="702"/>
      <c r="E56" s="702"/>
      <c r="F56" s="702"/>
      <c r="G56" s="702"/>
      <c r="H56" s="702"/>
    </row>
    <row r="57" spans="1:8" ht="24.75" customHeight="1">
      <c r="A57" s="139">
        <v>1</v>
      </c>
      <c r="B57" s="140" t="s">
        <v>292</v>
      </c>
      <c r="C57" s="320">
        <v>147</v>
      </c>
      <c r="D57" s="320">
        <v>38</v>
      </c>
      <c r="E57" s="320">
        <f>C57+D57</f>
        <v>185</v>
      </c>
      <c r="F57" s="320">
        <v>935</v>
      </c>
      <c r="G57" s="320">
        <v>856</v>
      </c>
      <c r="H57" s="320">
        <f>F57+G57</f>
        <v>1791</v>
      </c>
    </row>
    <row r="58" spans="1:8" ht="24.75" customHeight="1">
      <c r="A58" s="141"/>
      <c r="B58" s="142" t="s">
        <v>293</v>
      </c>
      <c r="C58" s="321">
        <v>23</v>
      </c>
      <c r="D58" s="321">
        <v>6</v>
      </c>
      <c r="E58" s="320">
        <f aca="true" t="shared" si="6" ref="E58:E69">C58+D58</f>
        <v>29</v>
      </c>
      <c r="F58" s="321">
        <v>36</v>
      </c>
      <c r="G58" s="321">
        <v>24</v>
      </c>
      <c r="H58" s="320">
        <f aca="true" t="shared" si="7" ref="H58:H69">F58+G58</f>
        <v>60</v>
      </c>
    </row>
    <row r="59" spans="1:8" ht="24.75" customHeight="1">
      <c r="A59" s="143">
        <v>2</v>
      </c>
      <c r="B59" s="144" t="s">
        <v>294</v>
      </c>
      <c r="C59" s="323">
        <v>4</v>
      </c>
      <c r="D59" s="323">
        <v>9</v>
      </c>
      <c r="E59" s="320">
        <f t="shared" si="6"/>
        <v>13</v>
      </c>
      <c r="F59" s="323">
        <v>1547</v>
      </c>
      <c r="G59" s="323">
        <v>958</v>
      </c>
      <c r="H59" s="320">
        <f t="shared" si="7"/>
        <v>2505</v>
      </c>
    </row>
    <row r="60" spans="1:8" ht="24.75" customHeight="1">
      <c r="A60" s="145"/>
      <c r="B60" s="146" t="s">
        <v>295</v>
      </c>
      <c r="C60" s="324">
        <v>4</v>
      </c>
      <c r="D60" s="324">
        <v>9</v>
      </c>
      <c r="E60" s="320">
        <f t="shared" si="6"/>
        <v>13</v>
      </c>
      <c r="F60" s="324">
        <v>1473</v>
      </c>
      <c r="G60" s="324">
        <v>877</v>
      </c>
      <c r="H60" s="320">
        <f t="shared" si="7"/>
        <v>2350</v>
      </c>
    </row>
    <row r="61" spans="1:8" ht="24.75" customHeight="1">
      <c r="A61" s="147">
        <v>3</v>
      </c>
      <c r="B61" s="148" t="s">
        <v>296</v>
      </c>
      <c r="C61" s="323">
        <v>5523</v>
      </c>
      <c r="D61" s="323">
        <v>8784</v>
      </c>
      <c r="E61" s="320">
        <f t="shared" si="6"/>
        <v>14307</v>
      </c>
      <c r="F61" s="323">
        <v>41093</v>
      </c>
      <c r="G61" s="323">
        <v>40733</v>
      </c>
      <c r="H61" s="320">
        <f t="shared" si="7"/>
        <v>81826</v>
      </c>
    </row>
    <row r="62" spans="1:8" ht="30.75" customHeight="1">
      <c r="A62" s="149"/>
      <c r="B62" s="150" t="s">
        <v>354</v>
      </c>
      <c r="C62" s="324">
        <v>1</v>
      </c>
      <c r="D62" s="324">
        <v>0</v>
      </c>
      <c r="E62" s="320">
        <f t="shared" si="6"/>
        <v>1</v>
      </c>
      <c r="F62" s="324">
        <v>3746</v>
      </c>
      <c r="G62" s="324">
        <v>2599</v>
      </c>
      <c r="H62" s="320">
        <f t="shared" si="7"/>
        <v>6345</v>
      </c>
    </row>
    <row r="63" spans="1:8" ht="30.75" customHeight="1">
      <c r="A63" s="149"/>
      <c r="B63" s="150" t="s">
        <v>297</v>
      </c>
      <c r="C63" s="324">
        <v>795</v>
      </c>
      <c r="D63" s="324">
        <v>2061</v>
      </c>
      <c r="E63" s="320">
        <f t="shared" si="6"/>
        <v>2856</v>
      </c>
      <c r="F63" s="324">
        <v>2073</v>
      </c>
      <c r="G63" s="324">
        <v>4552</v>
      </c>
      <c r="H63" s="320">
        <f t="shared" si="7"/>
        <v>6625</v>
      </c>
    </row>
    <row r="64" spans="1:8" ht="31.5" customHeight="1">
      <c r="A64" s="149"/>
      <c r="B64" s="150" t="s">
        <v>298</v>
      </c>
      <c r="C64" s="324">
        <v>2620</v>
      </c>
      <c r="D64" s="324">
        <v>4493</v>
      </c>
      <c r="E64" s="320">
        <f t="shared" si="6"/>
        <v>7113</v>
      </c>
      <c r="F64" s="324">
        <v>9100</v>
      </c>
      <c r="G64" s="324">
        <v>13794</v>
      </c>
      <c r="H64" s="320">
        <f t="shared" si="7"/>
        <v>22894</v>
      </c>
    </row>
    <row r="65" spans="1:8" ht="30" customHeight="1">
      <c r="A65" s="149"/>
      <c r="B65" s="151" t="s">
        <v>110</v>
      </c>
      <c r="C65" s="324">
        <v>563</v>
      </c>
      <c r="D65" s="324">
        <v>986</v>
      </c>
      <c r="E65" s="320">
        <f t="shared" si="6"/>
        <v>1549</v>
      </c>
      <c r="F65" s="324">
        <v>5407</v>
      </c>
      <c r="G65" s="324">
        <v>6815</v>
      </c>
      <c r="H65" s="320">
        <f t="shared" si="7"/>
        <v>12222</v>
      </c>
    </row>
    <row r="66" spans="1:8" ht="30" customHeight="1">
      <c r="A66" s="149"/>
      <c r="B66" s="151" t="s">
        <v>111</v>
      </c>
      <c r="C66" s="324">
        <v>1170</v>
      </c>
      <c r="D66" s="324">
        <v>970</v>
      </c>
      <c r="E66" s="320">
        <f t="shared" si="6"/>
        <v>2140</v>
      </c>
      <c r="F66" s="324">
        <v>5652</v>
      </c>
      <c r="G66" s="324">
        <v>4953</v>
      </c>
      <c r="H66" s="320">
        <f t="shared" si="7"/>
        <v>10605</v>
      </c>
    </row>
    <row r="67" spans="1:8" ht="30" customHeight="1">
      <c r="A67" s="149"/>
      <c r="B67" s="151" t="s">
        <v>299</v>
      </c>
      <c r="C67" s="324">
        <v>23</v>
      </c>
      <c r="D67" s="324">
        <v>21</v>
      </c>
      <c r="E67" s="320">
        <f t="shared" si="6"/>
        <v>44</v>
      </c>
      <c r="F67" s="324">
        <v>4151</v>
      </c>
      <c r="G67" s="324">
        <v>2906</v>
      </c>
      <c r="H67" s="320">
        <f t="shared" si="7"/>
        <v>7057</v>
      </c>
    </row>
    <row r="68" spans="1:8" ht="30" customHeight="1">
      <c r="A68" s="149"/>
      <c r="B68" s="151" t="s">
        <v>95</v>
      </c>
      <c r="C68" s="324">
        <v>67</v>
      </c>
      <c r="D68" s="324">
        <v>9</v>
      </c>
      <c r="E68" s="320">
        <f t="shared" si="6"/>
        <v>76</v>
      </c>
      <c r="F68" s="324">
        <v>7080</v>
      </c>
      <c r="G68" s="324">
        <v>2936</v>
      </c>
      <c r="H68" s="320">
        <f t="shared" si="7"/>
        <v>10016</v>
      </c>
    </row>
    <row r="69" spans="1:8" ht="25.5" customHeight="1">
      <c r="A69" s="149"/>
      <c r="B69" s="151" t="s">
        <v>96</v>
      </c>
      <c r="C69" s="324">
        <v>3</v>
      </c>
      <c r="D69" s="324">
        <v>0</v>
      </c>
      <c r="E69" s="320">
        <f t="shared" si="6"/>
        <v>3</v>
      </c>
      <c r="F69" s="324">
        <v>955</v>
      </c>
      <c r="G69" s="324">
        <v>348</v>
      </c>
      <c r="H69" s="320">
        <f t="shared" si="7"/>
        <v>1303</v>
      </c>
    </row>
    <row r="70" spans="1:8" ht="24.75" customHeight="1">
      <c r="A70" s="147">
        <v>4</v>
      </c>
      <c r="B70" s="152" t="s">
        <v>277</v>
      </c>
      <c r="C70" s="323">
        <f>C57+C59+C61</f>
        <v>5674</v>
      </c>
      <c r="D70" s="323">
        <f>D57+D59+D61</f>
        <v>8831</v>
      </c>
      <c r="E70" s="323">
        <f>E57+E59+E61</f>
        <v>14505</v>
      </c>
      <c r="F70" s="323">
        <f>F57+F59+F61</f>
        <v>43575</v>
      </c>
      <c r="G70" s="323">
        <f>G57+G59+G61</f>
        <v>42547</v>
      </c>
      <c r="H70" s="323">
        <f>H57+H59+H61</f>
        <v>86122</v>
      </c>
    </row>
    <row r="71" spans="1:8" ht="27" customHeight="1">
      <c r="A71" s="149"/>
      <c r="B71" s="151" t="s">
        <v>371</v>
      </c>
      <c r="C71" s="324">
        <v>0</v>
      </c>
      <c r="D71" s="324">
        <v>0</v>
      </c>
      <c r="E71" s="322">
        <f>C71+D71</f>
        <v>0</v>
      </c>
      <c r="F71" s="324">
        <v>2</v>
      </c>
      <c r="G71" s="324">
        <v>1</v>
      </c>
      <c r="H71" s="322">
        <f>F71+G71</f>
        <v>3</v>
      </c>
    </row>
    <row r="72" spans="1:8" ht="24.75" customHeight="1">
      <c r="A72" s="149"/>
      <c r="B72" s="151" t="s">
        <v>349</v>
      </c>
      <c r="C72" s="324">
        <v>0</v>
      </c>
      <c r="D72" s="324">
        <v>0</v>
      </c>
      <c r="E72" s="322">
        <f>C72+D72</f>
        <v>0</v>
      </c>
      <c r="F72" s="324">
        <v>3</v>
      </c>
      <c r="G72" s="324">
        <v>1</v>
      </c>
      <c r="H72" s="322">
        <f>F72+G72</f>
        <v>4</v>
      </c>
    </row>
    <row r="73" spans="1:8" ht="24.75" customHeight="1">
      <c r="A73" s="149"/>
      <c r="B73" s="151" t="s">
        <v>304</v>
      </c>
      <c r="C73" s="324">
        <v>45</v>
      </c>
      <c r="D73" s="324">
        <v>58</v>
      </c>
      <c r="E73" s="322">
        <f>C73+D73</f>
        <v>103</v>
      </c>
      <c r="F73" s="324">
        <v>386</v>
      </c>
      <c r="G73" s="324">
        <v>253</v>
      </c>
      <c r="H73" s="322">
        <f>F73+G73</f>
        <v>639</v>
      </c>
    </row>
    <row r="74" spans="1:8" ht="19.5" customHeight="1">
      <c r="A74" s="149"/>
      <c r="B74" s="155" t="s">
        <v>106</v>
      </c>
      <c r="C74" s="325">
        <v>1835</v>
      </c>
      <c r="D74" s="325">
        <v>3360</v>
      </c>
      <c r="E74" s="322">
        <f>C74+D74</f>
        <v>5195</v>
      </c>
      <c r="F74" s="325">
        <v>15011</v>
      </c>
      <c r="G74" s="325">
        <v>16522</v>
      </c>
      <c r="H74" s="322">
        <f>F74+G74</f>
        <v>31533</v>
      </c>
    </row>
    <row r="75" spans="1:8" ht="19.5" customHeight="1">
      <c r="A75" s="691" t="s">
        <v>323</v>
      </c>
      <c r="B75" s="692"/>
      <c r="C75" s="692"/>
      <c r="D75" s="692"/>
      <c r="E75" s="692"/>
      <c r="F75" s="692"/>
      <c r="G75" s="692"/>
      <c r="H75" s="693"/>
    </row>
    <row r="76" spans="1:8" ht="24.75" customHeight="1">
      <c r="A76" s="139">
        <v>1</v>
      </c>
      <c r="B76" s="140" t="s">
        <v>292</v>
      </c>
      <c r="C76" s="320">
        <v>1118</v>
      </c>
      <c r="D76" s="320">
        <v>573</v>
      </c>
      <c r="E76" s="320">
        <f>C76+D76</f>
        <v>1691</v>
      </c>
      <c r="F76" s="320">
        <v>3508</v>
      </c>
      <c r="G76" s="320">
        <v>1384</v>
      </c>
      <c r="H76" s="320">
        <f>F76+G76</f>
        <v>4892</v>
      </c>
    </row>
    <row r="77" spans="1:8" ht="24.75" customHeight="1">
      <c r="A77" s="141"/>
      <c r="B77" s="142" t="s">
        <v>293</v>
      </c>
      <c r="C77" s="321">
        <v>396</v>
      </c>
      <c r="D77" s="321">
        <v>192</v>
      </c>
      <c r="E77" s="320">
        <f aca="true" t="shared" si="8" ref="E77:E88">C77+D77</f>
        <v>588</v>
      </c>
      <c r="F77" s="321">
        <v>1008</v>
      </c>
      <c r="G77" s="321">
        <v>344</v>
      </c>
      <c r="H77" s="320">
        <f aca="true" t="shared" si="9" ref="H77:H88">F77+G77</f>
        <v>1352</v>
      </c>
    </row>
    <row r="78" spans="1:8" ht="24.75" customHeight="1">
      <c r="A78" s="143">
        <v>2</v>
      </c>
      <c r="B78" s="144" t="s">
        <v>294</v>
      </c>
      <c r="C78" s="323">
        <v>7721</v>
      </c>
      <c r="D78" s="323">
        <v>7635</v>
      </c>
      <c r="E78" s="320">
        <f t="shared" si="8"/>
        <v>15356</v>
      </c>
      <c r="F78" s="323">
        <v>56776</v>
      </c>
      <c r="G78" s="323">
        <v>54757</v>
      </c>
      <c r="H78" s="320">
        <f t="shared" si="9"/>
        <v>111533</v>
      </c>
    </row>
    <row r="79" spans="1:8" ht="24.75" customHeight="1">
      <c r="A79" s="145"/>
      <c r="B79" s="146" t="s">
        <v>295</v>
      </c>
      <c r="C79" s="324">
        <v>6694</v>
      </c>
      <c r="D79" s="324">
        <v>7161</v>
      </c>
      <c r="E79" s="320">
        <f t="shared" si="8"/>
        <v>13855</v>
      </c>
      <c r="F79" s="324">
        <v>54840</v>
      </c>
      <c r="G79" s="324">
        <v>53792</v>
      </c>
      <c r="H79" s="320">
        <f t="shared" si="9"/>
        <v>108632</v>
      </c>
    </row>
    <row r="80" spans="1:8" ht="24.75" customHeight="1">
      <c r="A80" s="147">
        <v>3</v>
      </c>
      <c r="B80" s="148" t="s">
        <v>296</v>
      </c>
      <c r="C80" s="323">
        <v>3331</v>
      </c>
      <c r="D80" s="323">
        <v>1665</v>
      </c>
      <c r="E80" s="320">
        <f t="shared" si="8"/>
        <v>4996</v>
      </c>
      <c r="F80" s="323">
        <v>20063</v>
      </c>
      <c r="G80" s="323">
        <v>6619</v>
      </c>
      <c r="H80" s="320">
        <f t="shared" si="9"/>
        <v>26682</v>
      </c>
    </row>
    <row r="81" spans="1:8" ht="30.75" customHeight="1">
      <c r="A81" s="149"/>
      <c r="B81" s="150" t="s">
        <v>354</v>
      </c>
      <c r="C81" s="324">
        <v>198</v>
      </c>
      <c r="D81" s="324">
        <v>67</v>
      </c>
      <c r="E81" s="320">
        <f t="shared" si="8"/>
        <v>265</v>
      </c>
      <c r="F81" s="324">
        <v>1455</v>
      </c>
      <c r="G81" s="324">
        <v>503</v>
      </c>
      <c r="H81" s="320">
        <f t="shared" si="9"/>
        <v>1958</v>
      </c>
    </row>
    <row r="82" spans="1:8" ht="30.75" customHeight="1">
      <c r="A82" s="149"/>
      <c r="B82" s="150" t="s">
        <v>297</v>
      </c>
      <c r="C82" s="324">
        <v>113</v>
      </c>
      <c r="D82" s="324">
        <v>124</v>
      </c>
      <c r="E82" s="320">
        <f t="shared" si="8"/>
        <v>237</v>
      </c>
      <c r="F82" s="324">
        <v>452</v>
      </c>
      <c r="G82" s="324">
        <v>449</v>
      </c>
      <c r="H82" s="320">
        <f t="shared" si="9"/>
        <v>901</v>
      </c>
    </row>
    <row r="83" spans="1:8" ht="31.5" customHeight="1">
      <c r="A83" s="149"/>
      <c r="B83" s="150" t="s">
        <v>298</v>
      </c>
      <c r="C83" s="324">
        <v>477</v>
      </c>
      <c r="D83" s="324">
        <v>196</v>
      </c>
      <c r="E83" s="320">
        <f t="shared" si="8"/>
        <v>673</v>
      </c>
      <c r="F83" s="324">
        <v>1047</v>
      </c>
      <c r="G83" s="324">
        <v>547</v>
      </c>
      <c r="H83" s="320">
        <f t="shared" si="9"/>
        <v>1594</v>
      </c>
    </row>
    <row r="84" spans="1:8" ht="30" customHeight="1">
      <c r="A84" s="149"/>
      <c r="B84" s="151" t="s">
        <v>110</v>
      </c>
      <c r="C84" s="324">
        <v>350</v>
      </c>
      <c r="D84" s="324">
        <v>167</v>
      </c>
      <c r="E84" s="320">
        <f t="shared" si="8"/>
        <v>517</v>
      </c>
      <c r="F84" s="324">
        <v>1037</v>
      </c>
      <c r="G84" s="324">
        <v>653</v>
      </c>
      <c r="H84" s="320">
        <f t="shared" si="9"/>
        <v>1690</v>
      </c>
    </row>
    <row r="85" spans="1:8" ht="30" customHeight="1">
      <c r="A85" s="149"/>
      <c r="B85" s="151" t="s">
        <v>111</v>
      </c>
      <c r="C85" s="324">
        <v>288</v>
      </c>
      <c r="D85" s="324">
        <v>184</v>
      </c>
      <c r="E85" s="320">
        <f t="shared" si="8"/>
        <v>472</v>
      </c>
      <c r="F85" s="324">
        <v>696</v>
      </c>
      <c r="G85" s="324">
        <v>553</v>
      </c>
      <c r="H85" s="320">
        <f t="shared" si="9"/>
        <v>1249</v>
      </c>
    </row>
    <row r="86" spans="1:8" ht="30" customHeight="1">
      <c r="A86" s="149"/>
      <c r="B86" s="151" t="s">
        <v>299</v>
      </c>
      <c r="C86" s="324">
        <v>341</v>
      </c>
      <c r="D86" s="324">
        <v>211</v>
      </c>
      <c r="E86" s="320">
        <f t="shared" si="8"/>
        <v>552</v>
      </c>
      <c r="F86" s="324">
        <v>692</v>
      </c>
      <c r="G86" s="324">
        <v>570</v>
      </c>
      <c r="H86" s="320">
        <f t="shared" si="9"/>
        <v>1262</v>
      </c>
    </row>
    <row r="87" spans="1:8" ht="30" customHeight="1">
      <c r="A87" s="149"/>
      <c r="B87" s="151" t="s">
        <v>95</v>
      </c>
      <c r="C87" s="324">
        <v>1365</v>
      </c>
      <c r="D87" s="324">
        <v>628</v>
      </c>
      <c r="E87" s="320">
        <f t="shared" si="8"/>
        <v>1993</v>
      </c>
      <c r="F87" s="324">
        <v>12966</v>
      </c>
      <c r="G87" s="324">
        <v>2796</v>
      </c>
      <c r="H87" s="320">
        <f t="shared" si="9"/>
        <v>15762</v>
      </c>
    </row>
    <row r="88" spans="1:8" ht="25.5" customHeight="1">
      <c r="A88" s="149"/>
      <c r="B88" s="151" t="s">
        <v>96</v>
      </c>
      <c r="C88" s="324">
        <v>48</v>
      </c>
      <c r="D88" s="324">
        <v>23</v>
      </c>
      <c r="E88" s="320">
        <f t="shared" si="8"/>
        <v>71</v>
      </c>
      <c r="F88" s="324">
        <v>183</v>
      </c>
      <c r="G88" s="324">
        <v>62</v>
      </c>
      <c r="H88" s="320">
        <f t="shared" si="9"/>
        <v>245</v>
      </c>
    </row>
    <row r="89" spans="1:8" ht="24.75" customHeight="1">
      <c r="A89" s="147">
        <v>4</v>
      </c>
      <c r="B89" s="152" t="s">
        <v>277</v>
      </c>
      <c r="C89" s="323">
        <f>C76+C78+C80</f>
        <v>12170</v>
      </c>
      <c r="D89" s="323">
        <f>D76+D78+D80</f>
        <v>9873</v>
      </c>
      <c r="E89" s="323">
        <f>E76+E78+E80</f>
        <v>22043</v>
      </c>
      <c r="F89" s="323">
        <f>F76+F78+F80</f>
        <v>80347</v>
      </c>
      <c r="G89" s="323">
        <f>G76+G78+G80</f>
        <v>62760</v>
      </c>
      <c r="H89" s="323">
        <f>H76+H78+H80</f>
        <v>143107</v>
      </c>
    </row>
    <row r="90" spans="1:8" ht="27" customHeight="1">
      <c r="A90" s="149"/>
      <c r="B90" s="151" t="s">
        <v>371</v>
      </c>
      <c r="C90" s="324">
        <v>0</v>
      </c>
      <c r="D90" s="324">
        <v>0</v>
      </c>
      <c r="E90" s="322">
        <f>C90+D90</f>
        <v>0</v>
      </c>
      <c r="F90" s="324">
        <v>3</v>
      </c>
      <c r="G90" s="324">
        <v>3</v>
      </c>
      <c r="H90" s="322">
        <f>F90+G90</f>
        <v>6</v>
      </c>
    </row>
    <row r="91" spans="1:8" ht="24.75" customHeight="1">
      <c r="A91" s="149"/>
      <c r="B91" s="151" t="s">
        <v>349</v>
      </c>
      <c r="C91" s="324">
        <v>1</v>
      </c>
      <c r="D91" s="324">
        <v>1</v>
      </c>
      <c r="E91" s="322">
        <f>C91+D91</f>
        <v>2</v>
      </c>
      <c r="F91" s="324">
        <v>5</v>
      </c>
      <c r="G91" s="324">
        <v>3</v>
      </c>
      <c r="H91" s="322">
        <f>F91+G91</f>
        <v>8</v>
      </c>
    </row>
    <row r="92" spans="1:8" ht="24.75" customHeight="1">
      <c r="A92" s="149"/>
      <c r="B92" s="151" t="s">
        <v>304</v>
      </c>
      <c r="C92" s="324">
        <v>329</v>
      </c>
      <c r="D92" s="324">
        <v>261</v>
      </c>
      <c r="E92" s="322">
        <f>C92+D92</f>
        <v>590</v>
      </c>
      <c r="F92" s="324">
        <v>858</v>
      </c>
      <c r="G92" s="324">
        <v>882</v>
      </c>
      <c r="H92" s="322">
        <f>F92+G92</f>
        <v>1740</v>
      </c>
    </row>
    <row r="93" spans="1:8" ht="19.5" customHeight="1">
      <c r="A93" s="149"/>
      <c r="B93" s="155" t="s">
        <v>106</v>
      </c>
      <c r="C93" s="325">
        <v>5966</v>
      </c>
      <c r="D93" s="325">
        <v>5174</v>
      </c>
      <c r="E93" s="322">
        <f>C93+D93</f>
        <v>11140</v>
      </c>
      <c r="F93" s="325">
        <v>48900</v>
      </c>
      <c r="G93" s="325">
        <v>38325</v>
      </c>
      <c r="H93" s="322">
        <f>F93+G93</f>
        <v>87225</v>
      </c>
    </row>
    <row r="94" spans="1:8" ht="108.75" customHeight="1">
      <c r="A94" s="705" t="s">
        <v>283</v>
      </c>
      <c r="B94" s="705"/>
      <c r="C94" s="713" t="s">
        <v>503</v>
      </c>
      <c r="D94" s="714"/>
      <c r="E94" s="714"/>
      <c r="F94" s="714"/>
      <c r="G94" s="714"/>
      <c r="H94" s="715"/>
    </row>
    <row r="95" spans="1:8" ht="12.75">
      <c r="A95" s="119"/>
      <c r="B95" s="119"/>
      <c r="C95" s="119"/>
      <c r="D95" s="119"/>
      <c r="E95" s="119"/>
      <c r="F95" s="119"/>
      <c r="G95" s="119"/>
      <c r="H95" s="119"/>
    </row>
    <row r="96" spans="1:2" ht="12.75">
      <c r="A96" s="676" t="s">
        <v>278</v>
      </c>
      <c r="B96" s="676"/>
    </row>
    <row r="97" spans="1:2" ht="12.75">
      <c r="A97" s="676" t="s">
        <v>279</v>
      </c>
      <c r="B97" s="676"/>
    </row>
  </sheetData>
  <sheetProtection selectLockedCells="1" selectUnlockedCells="1"/>
  <mergeCells count="23">
    <mergeCell ref="A97:B97"/>
    <mergeCell ref="A94:B94"/>
    <mergeCell ref="A15:A16"/>
    <mergeCell ref="B15:B16"/>
    <mergeCell ref="A18:H18"/>
    <mergeCell ref="A96:B96"/>
    <mergeCell ref="C94:H94"/>
    <mergeCell ref="A9:H9"/>
    <mergeCell ref="A13:H13"/>
    <mergeCell ref="A75:H75"/>
    <mergeCell ref="A1:H1"/>
    <mergeCell ref="A3:B3"/>
    <mergeCell ref="C3:H3"/>
    <mergeCell ref="A5:B5"/>
    <mergeCell ref="C5:H5"/>
    <mergeCell ref="A7:H7"/>
    <mergeCell ref="A11:E11"/>
    <mergeCell ref="F15:H15"/>
    <mergeCell ref="C15:E15"/>
    <mergeCell ref="A56:H56"/>
    <mergeCell ref="A37:H37"/>
    <mergeCell ref="A12:H12"/>
    <mergeCell ref="A8:H8"/>
  </mergeCells>
  <printOptions horizontalCentered="1"/>
  <pageMargins left="0.7875" right="0.7875" top="0.7875000000000001" bottom="0.7875" header="0.5118055555555556" footer="0.5118055555555556"/>
  <pageSetup horizontalDpi="300" verticalDpi="300" orientation="portrait" paperSize="9" scale="69" r:id="rId1"/>
  <rowBreaks count="2" manualBreakCount="2">
    <brk id="36" max="7" man="1"/>
    <brk id="74" max="7" man="1"/>
  </rowBreaks>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22">
      <selection activeCell="A30" sqref="A30:H30"/>
    </sheetView>
  </sheetViews>
  <sheetFormatPr defaultColWidth="9.140625" defaultRowHeight="12.75"/>
  <cols>
    <col min="1" max="1" width="3.7109375" style="101" customWidth="1"/>
    <col min="2" max="2" width="23.00390625" style="101" customWidth="1"/>
    <col min="3" max="8" width="11.8515625" style="101" customWidth="1"/>
    <col min="9" max="16384" width="9.140625" style="101" customWidth="1"/>
  </cols>
  <sheetData>
    <row r="1" spans="1:8" s="2" customFormat="1" ht="30" customHeight="1">
      <c r="A1" s="694" t="s">
        <v>24</v>
      </c>
      <c r="B1" s="694"/>
      <c r="C1" s="694"/>
      <c r="D1" s="694"/>
      <c r="E1" s="694"/>
      <c r="F1" s="694"/>
      <c r="G1" s="694"/>
      <c r="H1" s="694"/>
    </row>
    <row r="2" spans="2:8" s="2" customFormat="1" ht="12.75">
      <c r="B2" s="156"/>
      <c r="C2" s="156"/>
      <c r="D2" s="156"/>
      <c r="E2" s="157"/>
      <c r="F2" s="156"/>
      <c r="G2" s="156"/>
      <c r="H2" s="156"/>
    </row>
    <row r="3" spans="1:8" ht="14.25">
      <c r="A3" s="656" t="s">
        <v>275</v>
      </c>
      <c r="B3" s="724"/>
      <c r="C3" s="721" t="s">
        <v>475</v>
      </c>
      <c r="D3" s="722"/>
      <c r="E3" s="722"/>
      <c r="F3" s="722"/>
      <c r="G3" s="722"/>
      <c r="H3" s="723"/>
    </row>
    <row r="4" spans="1:8" ht="14.25">
      <c r="A4" s="3"/>
      <c r="B4" s="158"/>
      <c r="C4" s="159"/>
      <c r="D4" s="159"/>
      <c r="E4" s="130"/>
      <c r="F4" s="130"/>
      <c r="G4" s="130"/>
      <c r="H4" s="130"/>
    </row>
    <row r="5" spans="1:8" ht="14.25">
      <c r="A5" s="656" t="s">
        <v>276</v>
      </c>
      <c r="B5" s="724"/>
      <c r="C5" s="727" t="s">
        <v>520</v>
      </c>
      <c r="D5" s="722"/>
      <c r="E5" s="722"/>
      <c r="F5" s="722"/>
      <c r="G5" s="722"/>
      <c r="H5" s="723"/>
    </row>
    <row r="6" spans="2:8" ht="12.75">
      <c r="B6" s="130"/>
      <c r="C6" s="130"/>
      <c r="D6" s="130"/>
      <c r="E6" s="130"/>
      <c r="F6" s="130"/>
      <c r="G6" s="130"/>
      <c r="H6" s="130"/>
    </row>
    <row r="7" spans="1:13" s="20" customFormat="1" ht="76.5" customHeight="1">
      <c r="A7" s="697" t="s">
        <v>29</v>
      </c>
      <c r="B7" s="697"/>
      <c r="C7" s="697"/>
      <c r="D7" s="697"/>
      <c r="E7" s="697"/>
      <c r="F7" s="697"/>
      <c r="G7" s="697"/>
      <c r="H7" s="697"/>
      <c r="I7" s="160"/>
      <c r="J7" s="160"/>
      <c r="K7" s="160"/>
      <c r="L7" s="160"/>
      <c r="M7" s="160"/>
    </row>
    <row r="8" spans="1:12" s="110" customFormat="1" ht="69" customHeight="1">
      <c r="A8" s="731" t="s">
        <v>25</v>
      </c>
      <c r="B8" s="731"/>
      <c r="C8" s="731"/>
      <c r="D8" s="731"/>
      <c r="E8" s="731"/>
      <c r="F8" s="731"/>
      <c r="G8" s="731"/>
      <c r="H8" s="731"/>
      <c r="I8" s="109"/>
      <c r="J8" s="109"/>
      <c r="K8" s="109"/>
      <c r="L8" s="109"/>
    </row>
    <row r="9" spans="1:12" s="110" customFormat="1" ht="66.75" customHeight="1">
      <c r="A9" s="689" t="s">
        <v>51</v>
      </c>
      <c r="B9" s="689"/>
      <c r="C9" s="689"/>
      <c r="D9" s="689"/>
      <c r="E9" s="689"/>
      <c r="F9" s="689"/>
      <c r="G9" s="689"/>
      <c r="H9" s="689"/>
      <c r="I9" s="109"/>
      <c r="J9" s="109"/>
      <c r="K9" s="109"/>
      <c r="L9" s="109"/>
    </row>
    <row r="10" spans="1:12" s="110" customFormat="1" ht="19.5" customHeight="1">
      <c r="A10" s="162"/>
      <c r="B10" s="162"/>
      <c r="C10" s="162"/>
      <c r="D10" s="162"/>
      <c r="E10" s="162"/>
      <c r="F10" s="162"/>
      <c r="G10" s="162"/>
      <c r="H10" s="162"/>
      <c r="I10" s="109"/>
      <c r="J10" s="109"/>
      <c r="K10" s="109"/>
      <c r="L10" s="109"/>
    </row>
    <row r="11" spans="1:12" s="110" customFormat="1" ht="15.75" customHeight="1">
      <c r="A11" s="675" t="s">
        <v>284</v>
      </c>
      <c r="B11" s="675"/>
      <c r="C11" s="675"/>
      <c r="D11" s="675"/>
      <c r="E11" s="675"/>
      <c r="F11" s="675"/>
      <c r="G11" s="675"/>
      <c r="H11" s="675"/>
      <c r="I11" s="108"/>
      <c r="J11" s="108"/>
      <c r="K11" s="108"/>
      <c r="L11" s="108"/>
    </row>
    <row r="12" spans="1:13" s="110" customFormat="1" ht="17.25" customHeight="1">
      <c r="A12" s="675" t="s">
        <v>285</v>
      </c>
      <c r="B12" s="675"/>
      <c r="C12" s="675"/>
      <c r="D12" s="675"/>
      <c r="E12" s="675"/>
      <c r="F12" s="675"/>
      <c r="G12" s="675"/>
      <c r="H12" s="675"/>
      <c r="I12" s="108"/>
      <c r="J12" s="108"/>
      <c r="K12" s="108"/>
      <c r="L12" s="108"/>
      <c r="M12" s="108"/>
    </row>
    <row r="13" spans="1:12" s="110" customFormat="1" ht="16.5" customHeight="1">
      <c r="A13" s="675" t="s">
        <v>286</v>
      </c>
      <c r="B13" s="675"/>
      <c r="C13" s="675"/>
      <c r="D13" s="675"/>
      <c r="E13" s="675"/>
      <c r="F13" s="675"/>
      <c r="G13" s="675"/>
      <c r="H13" s="675"/>
      <c r="I13" s="109"/>
      <c r="J13" s="109"/>
      <c r="K13" s="109"/>
      <c r="L13" s="109"/>
    </row>
    <row r="14" spans="2:12" s="110" customFormat="1" ht="12" customHeight="1" thickBot="1">
      <c r="B14" s="108"/>
      <c r="C14" s="109"/>
      <c r="D14" s="109"/>
      <c r="E14" s="109"/>
      <c r="F14" s="109"/>
      <c r="G14" s="109"/>
      <c r="H14" s="109"/>
      <c r="I14" s="109"/>
      <c r="J14" s="109"/>
      <c r="K14" s="109"/>
      <c r="L14" s="109"/>
    </row>
    <row r="15" spans="1:8" ht="17.25" customHeight="1">
      <c r="A15" s="725" t="s">
        <v>361</v>
      </c>
      <c r="B15" s="728" t="s">
        <v>350</v>
      </c>
      <c r="C15" s="728" t="s">
        <v>288</v>
      </c>
      <c r="D15" s="728"/>
      <c r="E15" s="728"/>
      <c r="F15" s="728" t="s">
        <v>289</v>
      </c>
      <c r="G15" s="728"/>
      <c r="H15" s="729"/>
    </row>
    <row r="16" spans="1:8" ht="14.25" customHeight="1">
      <c r="A16" s="726"/>
      <c r="B16" s="730"/>
      <c r="C16" s="115" t="s">
        <v>281</v>
      </c>
      <c r="D16" s="115" t="s">
        <v>282</v>
      </c>
      <c r="E16" s="115" t="s">
        <v>277</v>
      </c>
      <c r="F16" s="115" t="s">
        <v>281</v>
      </c>
      <c r="G16" s="115" t="s">
        <v>282</v>
      </c>
      <c r="H16" s="163" t="s">
        <v>277</v>
      </c>
    </row>
    <row r="17" spans="1:8" ht="12" customHeight="1" thickBot="1">
      <c r="A17" s="164">
        <v>1</v>
      </c>
      <c r="B17" s="165">
        <v>2</v>
      </c>
      <c r="C17" s="165">
        <v>3</v>
      </c>
      <c r="D17" s="165">
        <v>4</v>
      </c>
      <c r="E17" s="165">
        <v>5</v>
      </c>
      <c r="F17" s="165">
        <v>6</v>
      </c>
      <c r="G17" s="165">
        <v>7</v>
      </c>
      <c r="H17" s="166">
        <v>8</v>
      </c>
    </row>
    <row r="18" spans="1:8" ht="12" customHeight="1">
      <c r="A18" s="719" t="s">
        <v>316</v>
      </c>
      <c r="B18" s="720"/>
      <c r="C18" s="720"/>
      <c r="D18" s="720"/>
      <c r="E18" s="720"/>
      <c r="F18" s="720"/>
      <c r="G18" s="720"/>
      <c r="H18" s="720"/>
    </row>
    <row r="19" spans="1:8" ht="21" customHeight="1">
      <c r="A19" s="167">
        <v>1</v>
      </c>
      <c r="B19" s="168" t="s">
        <v>107</v>
      </c>
      <c r="C19" s="326">
        <v>2641</v>
      </c>
      <c r="D19" s="326">
        <v>2420</v>
      </c>
      <c r="E19" s="326">
        <f>C19+D19</f>
        <v>5061</v>
      </c>
      <c r="F19" s="326">
        <v>20499</v>
      </c>
      <c r="G19" s="326">
        <v>15412</v>
      </c>
      <c r="H19" s="326">
        <f>F19+G19</f>
        <v>35911</v>
      </c>
    </row>
    <row r="20" spans="1:8" ht="31.5" customHeight="1">
      <c r="A20" s="169">
        <v>2</v>
      </c>
      <c r="B20" s="170" t="s">
        <v>152</v>
      </c>
      <c r="C20" s="327">
        <v>704</v>
      </c>
      <c r="D20" s="327">
        <v>1026</v>
      </c>
      <c r="E20" s="326">
        <f>C20+D20</f>
        <v>1730</v>
      </c>
      <c r="F20" s="327">
        <v>2083</v>
      </c>
      <c r="G20" s="327">
        <v>2736</v>
      </c>
      <c r="H20" s="326">
        <f>F20+G20</f>
        <v>4819</v>
      </c>
    </row>
    <row r="21" spans="1:8" ht="31.5" customHeight="1">
      <c r="A21" s="171"/>
      <c r="B21" s="172" t="s">
        <v>153</v>
      </c>
      <c r="C21" s="327">
        <v>20</v>
      </c>
      <c r="D21" s="327">
        <v>3</v>
      </c>
      <c r="E21" s="326">
        <f>C21+D21</f>
        <v>23</v>
      </c>
      <c r="F21" s="327">
        <v>73</v>
      </c>
      <c r="G21" s="327">
        <v>21</v>
      </c>
      <c r="H21" s="326">
        <f>F21+G21</f>
        <v>94</v>
      </c>
    </row>
    <row r="22" spans="1:8" ht="12" customHeight="1">
      <c r="A22" s="719" t="s">
        <v>317</v>
      </c>
      <c r="B22" s="720"/>
      <c r="C22" s="720"/>
      <c r="D22" s="720"/>
      <c r="E22" s="720"/>
      <c r="F22" s="720"/>
      <c r="G22" s="720"/>
      <c r="H22" s="720"/>
    </row>
    <row r="23" spans="1:8" ht="21" customHeight="1">
      <c r="A23" s="167">
        <v>1</v>
      </c>
      <c r="B23" s="168" t="s">
        <v>107</v>
      </c>
      <c r="C23" s="326">
        <v>1033</v>
      </c>
      <c r="D23" s="326">
        <v>763</v>
      </c>
      <c r="E23" s="326">
        <f>C23+D23</f>
        <v>1796</v>
      </c>
      <c r="F23" s="326">
        <v>11159</v>
      </c>
      <c r="G23" s="326">
        <v>8192</v>
      </c>
      <c r="H23" s="326">
        <f>F23+G23</f>
        <v>19351</v>
      </c>
    </row>
    <row r="24" spans="1:8" ht="31.5" customHeight="1">
      <c r="A24" s="169">
        <v>2</v>
      </c>
      <c r="B24" s="170" t="s">
        <v>152</v>
      </c>
      <c r="C24" s="327">
        <v>349</v>
      </c>
      <c r="D24" s="327">
        <v>260</v>
      </c>
      <c r="E24" s="326">
        <f>C24+D24</f>
        <v>609</v>
      </c>
      <c r="F24" s="327">
        <v>3376</v>
      </c>
      <c r="G24" s="327">
        <v>1869</v>
      </c>
      <c r="H24" s="326">
        <f>F24+G24</f>
        <v>5245</v>
      </c>
    </row>
    <row r="25" spans="1:8" ht="31.5" customHeight="1">
      <c r="A25" s="171"/>
      <c r="B25" s="172" t="s">
        <v>153</v>
      </c>
      <c r="C25" s="327">
        <v>135</v>
      </c>
      <c r="D25" s="327">
        <v>59</v>
      </c>
      <c r="E25" s="326">
        <f>C25+D25</f>
        <v>194</v>
      </c>
      <c r="F25" s="327">
        <v>943</v>
      </c>
      <c r="G25" s="327">
        <v>469</v>
      </c>
      <c r="H25" s="326">
        <f>F25+G25</f>
        <v>1412</v>
      </c>
    </row>
    <row r="26" spans="1:8" ht="12" customHeight="1">
      <c r="A26" s="719" t="s">
        <v>319</v>
      </c>
      <c r="B26" s="720"/>
      <c r="C26" s="720"/>
      <c r="D26" s="720"/>
      <c r="E26" s="720"/>
      <c r="F26" s="720"/>
      <c r="G26" s="720"/>
      <c r="H26" s="720"/>
    </row>
    <row r="27" spans="1:8" ht="21" customHeight="1">
      <c r="A27" s="167">
        <v>1</v>
      </c>
      <c r="B27" s="168" t="s">
        <v>107</v>
      </c>
      <c r="C27" s="326">
        <v>448</v>
      </c>
      <c r="D27" s="326">
        <v>957</v>
      </c>
      <c r="E27" s="326">
        <f>C27+D27</f>
        <v>1405</v>
      </c>
      <c r="F27" s="326">
        <v>4597</v>
      </c>
      <c r="G27" s="326">
        <v>5677</v>
      </c>
      <c r="H27" s="326">
        <f>F27+G27</f>
        <v>10274</v>
      </c>
    </row>
    <row r="28" spans="1:8" ht="31.5" customHeight="1">
      <c r="A28" s="169">
        <v>2</v>
      </c>
      <c r="B28" s="170" t="s">
        <v>152</v>
      </c>
      <c r="C28" s="327">
        <v>455</v>
      </c>
      <c r="D28" s="327">
        <v>618</v>
      </c>
      <c r="E28" s="326">
        <f>C28+D28</f>
        <v>1073</v>
      </c>
      <c r="F28" s="327">
        <v>2925</v>
      </c>
      <c r="G28" s="327">
        <v>2998</v>
      </c>
      <c r="H28" s="326">
        <f>F28+G28</f>
        <v>5923</v>
      </c>
    </row>
    <row r="29" spans="1:8" ht="31.5" customHeight="1">
      <c r="A29" s="171"/>
      <c r="B29" s="172" t="s">
        <v>153</v>
      </c>
      <c r="C29" s="327">
        <v>453</v>
      </c>
      <c r="D29" s="327">
        <v>611</v>
      </c>
      <c r="E29" s="326">
        <f>C29+D29</f>
        <v>1064</v>
      </c>
      <c r="F29" s="327">
        <v>2904</v>
      </c>
      <c r="G29" s="327">
        <v>2951</v>
      </c>
      <c r="H29" s="326">
        <f>F29+G29</f>
        <v>5855</v>
      </c>
    </row>
    <row r="30" spans="1:8" ht="12" customHeight="1">
      <c r="A30" s="719" t="s">
        <v>323</v>
      </c>
      <c r="B30" s="720"/>
      <c r="C30" s="720"/>
      <c r="D30" s="720"/>
      <c r="E30" s="720"/>
      <c r="F30" s="720"/>
      <c r="G30" s="720"/>
      <c r="H30" s="720"/>
    </row>
    <row r="31" spans="1:8" ht="21" customHeight="1">
      <c r="A31" s="167">
        <v>1</v>
      </c>
      <c r="B31" s="168" t="s">
        <v>107</v>
      </c>
      <c r="C31" s="326">
        <v>5276</v>
      </c>
      <c r="D31" s="326">
        <v>5913</v>
      </c>
      <c r="E31" s="326">
        <f>C31+D31</f>
        <v>11189</v>
      </c>
      <c r="F31" s="326">
        <v>38779</v>
      </c>
      <c r="G31" s="326">
        <v>38150</v>
      </c>
      <c r="H31" s="326">
        <f>F31+G31</f>
        <v>76929</v>
      </c>
    </row>
    <row r="32" spans="1:8" ht="31.5" customHeight="1">
      <c r="A32" s="169">
        <v>2</v>
      </c>
      <c r="B32" s="170" t="s">
        <v>152</v>
      </c>
      <c r="C32" s="327">
        <v>1323</v>
      </c>
      <c r="D32" s="327">
        <v>736</v>
      </c>
      <c r="E32" s="326">
        <f>C32+D32</f>
        <v>2059</v>
      </c>
      <c r="F32" s="327">
        <v>2191</v>
      </c>
      <c r="G32" s="327">
        <v>1130</v>
      </c>
      <c r="H32" s="326">
        <f>F32+G32</f>
        <v>3321</v>
      </c>
    </row>
    <row r="33" spans="1:8" ht="31.5" customHeight="1">
      <c r="A33" s="171"/>
      <c r="B33" s="172" t="s">
        <v>153</v>
      </c>
      <c r="C33" s="327">
        <v>547</v>
      </c>
      <c r="D33" s="327">
        <v>331</v>
      </c>
      <c r="E33" s="326">
        <f>C33+D33</f>
        <v>878</v>
      </c>
      <c r="F33" s="327">
        <v>1114</v>
      </c>
      <c r="G33" s="327">
        <v>596</v>
      </c>
      <c r="H33" s="326">
        <f>F33+G33</f>
        <v>1710</v>
      </c>
    </row>
    <row r="34" spans="1:8" ht="81" customHeight="1">
      <c r="A34" s="716" t="s">
        <v>283</v>
      </c>
      <c r="B34" s="717"/>
      <c r="C34" s="718" t="s">
        <v>503</v>
      </c>
      <c r="D34" s="664"/>
      <c r="E34" s="664"/>
      <c r="F34" s="664"/>
      <c r="G34" s="664"/>
      <c r="H34" s="665"/>
    </row>
    <row r="36" spans="1:2" ht="12.75">
      <c r="A36" s="660" t="s">
        <v>278</v>
      </c>
      <c r="B36" s="660"/>
    </row>
    <row r="37" spans="1:4" ht="12.75">
      <c r="A37" s="660" t="s">
        <v>279</v>
      </c>
      <c r="B37" s="660"/>
      <c r="C37" s="660"/>
      <c r="D37" s="660"/>
    </row>
  </sheetData>
  <sheetProtection selectLockedCells="1" selectUnlockedCells="1"/>
  <mergeCells count="23">
    <mergeCell ref="A1:H1"/>
    <mergeCell ref="C3:H3"/>
    <mergeCell ref="A3:B3"/>
    <mergeCell ref="A7:H7"/>
    <mergeCell ref="A22:H22"/>
    <mergeCell ref="A15:A16"/>
    <mergeCell ref="A5:B5"/>
    <mergeCell ref="A13:H13"/>
    <mergeCell ref="A12:H12"/>
    <mergeCell ref="A11:H11"/>
    <mergeCell ref="C5:H5"/>
    <mergeCell ref="C15:E15"/>
    <mergeCell ref="F15:H15"/>
    <mergeCell ref="B15:B16"/>
    <mergeCell ref="A8:H8"/>
    <mergeCell ref="A9:H9"/>
    <mergeCell ref="A34:B34"/>
    <mergeCell ref="C34:H34"/>
    <mergeCell ref="A36:B36"/>
    <mergeCell ref="A18:H18"/>
    <mergeCell ref="A37:D37"/>
    <mergeCell ref="A26:H26"/>
    <mergeCell ref="A30:H30"/>
  </mergeCells>
  <printOptions/>
  <pageMargins left="0.75" right="0.75" top="1" bottom="1"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120" zoomScaleSheetLayoutView="120" zoomScalePageLayoutView="0" workbookViewId="0" topLeftCell="A22">
      <selection activeCell="G42" sqref="G42"/>
    </sheetView>
  </sheetViews>
  <sheetFormatPr defaultColWidth="9.140625" defaultRowHeight="12.75"/>
  <cols>
    <col min="1" max="1" width="3.7109375" style="101" customWidth="1"/>
    <col min="2" max="2" width="23.00390625" style="101" customWidth="1"/>
    <col min="3" max="8" width="12.421875" style="101" customWidth="1"/>
    <col min="9" max="16384" width="9.140625" style="101" customWidth="1"/>
  </cols>
  <sheetData>
    <row r="1" spans="1:8" s="2" customFormat="1" ht="29.25" customHeight="1">
      <c r="A1" s="694" t="s">
        <v>26</v>
      </c>
      <c r="B1" s="694"/>
      <c r="C1" s="694"/>
      <c r="D1" s="694"/>
      <c r="E1" s="694"/>
      <c r="F1" s="694"/>
      <c r="G1" s="694"/>
      <c r="H1" s="694"/>
    </row>
    <row r="2" spans="2:8" s="2" customFormat="1" ht="12.75">
      <c r="B2" s="156"/>
      <c r="C2" s="156"/>
      <c r="D2" s="156"/>
      <c r="E2" s="157"/>
      <c r="F2" s="156"/>
      <c r="G2" s="156"/>
      <c r="H2" s="156"/>
    </row>
    <row r="3" spans="1:8" ht="14.25">
      <c r="A3" s="656" t="s">
        <v>275</v>
      </c>
      <c r="B3" s="724"/>
      <c r="C3" s="721" t="s">
        <v>475</v>
      </c>
      <c r="D3" s="722"/>
      <c r="E3" s="722"/>
      <c r="F3" s="722"/>
      <c r="G3" s="722"/>
      <c r="H3" s="723"/>
    </row>
    <row r="4" spans="1:8" ht="14.25">
      <c r="A4" s="3"/>
      <c r="B4" s="158"/>
      <c r="C4" s="159"/>
      <c r="D4" s="159"/>
      <c r="E4" s="130"/>
      <c r="F4" s="130"/>
      <c r="G4" s="130"/>
      <c r="H4" s="130"/>
    </row>
    <row r="5" spans="1:8" ht="14.25">
      <c r="A5" s="656" t="s">
        <v>276</v>
      </c>
      <c r="B5" s="724"/>
      <c r="C5" s="727" t="s">
        <v>520</v>
      </c>
      <c r="D5" s="722"/>
      <c r="E5" s="722"/>
      <c r="F5" s="722"/>
      <c r="G5" s="722"/>
      <c r="H5" s="723"/>
    </row>
    <row r="6" spans="2:8" ht="12.75">
      <c r="B6" s="130"/>
      <c r="C6" s="130"/>
      <c r="D6" s="130"/>
      <c r="E6" s="130"/>
      <c r="F6" s="130"/>
      <c r="G6" s="130"/>
      <c r="H6" s="130"/>
    </row>
    <row r="7" spans="1:13" s="20" customFormat="1" ht="79.5" customHeight="1">
      <c r="A7" s="697" t="s">
        <v>29</v>
      </c>
      <c r="B7" s="697"/>
      <c r="C7" s="697"/>
      <c r="D7" s="697"/>
      <c r="E7" s="697"/>
      <c r="F7" s="697"/>
      <c r="G7" s="697"/>
      <c r="H7" s="697"/>
      <c r="I7" s="160"/>
      <c r="J7" s="160"/>
      <c r="K7" s="160"/>
      <c r="L7" s="160"/>
      <c r="M7" s="160"/>
    </row>
    <row r="8" spans="1:8" s="20" customFormat="1" ht="51" customHeight="1">
      <c r="A8" s="731" t="s">
        <v>27</v>
      </c>
      <c r="B8" s="735"/>
      <c r="C8" s="735"/>
      <c r="D8" s="735"/>
      <c r="E8" s="735"/>
      <c r="F8" s="735"/>
      <c r="G8" s="735"/>
      <c r="H8" s="735"/>
    </row>
    <row r="9" spans="1:8" s="20" customFormat="1" ht="90" customHeight="1">
      <c r="A9" s="731" t="s">
        <v>6</v>
      </c>
      <c r="B9" s="731"/>
      <c r="C9" s="731"/>
      <c r="D9" s="731"/>
      <c r="E9" s="731"/>
      <c r="F9" s="731"/>
      <c r="G9" s="731"/>
      <c r="H9" s="731"/>
    </row>
    <row r="10" spans="1:8" s="20" customFormat="1" ht="53.25" customHeight="1">
      <c r="A10" s="731" t="s">
        <v>273</v>
      </c>
      <c r="B10" s="731"/>
      <c r="C10" s="731"/>
      <c r="D10" s="731"/>
      <c r="E10" s="731"/>
      <c r="F10" s="731"/>
      <c r="G10" s="731"/>
      <c r="H10" s="731"/>
    </row>
    <row r="11" spans="1:8" s="20" customFormat="1" ht="19.5" customHeight="1">
      <c r="A11" s="161"/>
      <c r="B11" s="161"/>
      <c r="C11" s="161"/>
      <c r="D11" s="161"/>
      <c r="E11" s="161"/>
      <c r="F11" s="161"/>
      <c r="G11" s="161"/>
      <c r="H11" s="161"/>
    </row>
    <row r="12" spans="1:12" s="110" customFormat="1" ht="15.75" customHeight="1">
      <c r="A12" s="675" t="s">
        <v>284</v>
      </c>
      <c r="B12" s="675"/>
      <c r="C12" s="675"/>
      <c r="D12" s="675"/>
      <c r="E12" s="675"/>
      <c r="F12" s="675"/>
      <c r="G12" s="675"/>
      <c r="H12" s="675"/>
      <c r="I12" s="108"/>
      <c r="J12" s="108"/>
      <c r="K12" s="108"/>
      <c r="L12" s="108"/>
    </row>
    <row r="13" spans="1:13" s="110" customFormat="1" ht="17.25" customHeight="1">
      <c r="A13" s="675" t="s">
        <v>285</v>
      </c>
      <c r="B13" s="675"/>
      <c r="C13" s="675"/>
      <c r="D13" s="675"/>
      <c r="E13" s="675"/>
      <c r="F13" s="675"/>
      <c r="G13" s="675"/>
      <c r="H13" s="675"/>
      <c r="I13" s="108"/>
      <c r="J13" s="108"/>
      <c r="K13" s="108"/>
      <c r="L13" s="108"/>
      <c r="M13" s="108"/>
    </row>
    <row r="14" spans="1:12" s="110" customFormat="1" ht="16.5" customHeight="1">
      <c r="A14" s="675" t="s">
        <v>286</v>
      </c>
      <c r="B14" s="675"/>
      <c r="C14" s="675"/>
      <c r="D14" s="675"/>
      <c r="E14" s="675"/>
      <c r="F14" s="675"/>
      <c r="G14" s="675"/>
      <c r="H14" s="675"/>
      <c r="I14" s="109"/>
      <c r="J14" s="109"/>
      <c r="K14" s="109"/>
      <c r="L14" s="109"/>
    </row>
    <row r="15" spans="2:12" s="110" customFormat="1" ht="12" customHeight="1" thickBot="1">
      <c r="B15" s="108"/>
      <c r="C15" s="109"/>
      <c r="D15" s="109"/>
      <c r="E15" s="109"/>
      <c r="F15" s="109"/>
      <c r="G15" s="109"/>
      <c r="H15" s="109"/>
      <c r="I15" s="109"/>
      <c r="J15" s="109"/>
      <c r="K15" s="109"/>
      <c r="L15" s="109"/>
    </row>
    <row r="16" spans="1:8" ht="19.5" customHeight="1">
      <c r="A16" s="732" t="s">
        <v>361</v>
      </c>
      <c r="B16" s="669" t="s">
        <v>102</v>
      </c>
      <c r="C16" s="669" t="s">
        <v>288</v>
      </c>
      <c r="D16" s="669"/>
      <c r="E16" s="669"/>
      <c r="F16" s="669" t="s">
        <v>289</v>
      </c>
      <c r="G16" s="669"/>
      <c r="H16" s="670"/>
    </row>
    <row r="17" spans="1:8" ht="18.75" customHeight="1">
      <c r="A17" s="733"/>
      <c r="B17" s="671"/>
      <c r="C17" s="112" t="s">
        <v>281</v>
      </c>
      <c r="D17" s="112" t="s">
        <v>282</v>
      </c>
      <c r="E17" s="112" t="s">
        <v>277</v>
      </c>
      <c r="F17" s="112" t="s">
        <v>281</v>
      </c>
      <c r="G17" s="112" t="s">
        <v>282</v>
      </c>
      <c r="H17" s="113" t="s">
        <v>277</v>
      </c>
    </row>
    <row r="18" spans="1:8" ht="13.5" customHeight="1" thickBot="1">
      <c r="A18" s="173">
        <v>1</v>
      </c>
      <c r="B18" s="174">
        <v>2</v>
      </c>
      <c r="C18" s="174">
        <v>3</v>
      </c>
      <c r="D18" s="174">
        <v>4</v>
      </c>
      <c r="E18" s="174">
        <v>5</v>
      </c>
      <c r="F18" s="174">
        <v>6</v>
      </c>
      <c r="G18" s="174">
        <v>7</v>
      </c>
      <c r="H18" s="175">
        <v>8</v>
      </c>
    </row>
    <row r="19" spans="1:8" ht="13.5" customHeight="1">
      <c r="A19" s="679" t="s">
        <v>316</v>
      </c>
      <c r="B19" s="680"/>
      <c r="C19" s="680"/>
      <c r="D19" s="680"/>
      <c r="E19" s="680"/>
      <c r="F19" s="680"/>
      <c r="G19" s="680"/>
      <c r="H19" s="680"/>
    </row>
    <row r="20" spans="1:8" ht="27" customHeight="1">
      <c r="A20" s="171">
        <v>1</v>
      </c>
      <c r="B20" s="176" t="s">
        <v>351</v>
      </c>
      <c r="C20" s="328">
        <v>607</v>
      </c>
      <c r="D20" s="328">
        <v>1056</v>
      </c>
      <c r="E20" s="328">
        <f>C20+D20</f>
        <v>1663</v>
      </c>
      <c r="F20" s="328">
        <v>3536</v>
      </c>
      <c r="G20" s="328">
        <v>4826</v>
      </c>
      <c r="H20" s="328">
        <f>F20+G20</f>
        <v>8362</v>
      </c>
    </row>
    <row r="21" spans="1:8" ht="21" customHeight="1">
      <c r="A21" s="177">
        <v>2</v>
      </c>
      <c r="B21" s="178" t="s">
        <v>89</v>
      </c>
      <c r="C21" s="329">
        <v>3577</v>
      </c>
      <c r="D21" s="329">
        <v>4019</v>
      </c>
      <c r="E21" s="328">
        <f>C21+D21</f>
        <v>7596</v>
      </c>
      <c r="F21" s="329">
        <v>23899</v>
      </c>
      <c r="G21" s="329">
        <v>21188</v>
      </c>
      <c r="H21" s="328">
        <f>F21+G21</f>
        <v>45087</v>
      </c>
    </row>
    <row r="22" spans="1:8" ht="21" customHeight="1">
      <c r="A22" s="177">
        <v>3</v>
      </c>
      <c r="B22" s="178" t="s">
        <v>352</v>
      </c>
      <c r="C22" s="329">
        <v>878</v>
      </c>
      <c r="D22" s="329">
        <v>401</v>
      </c>
      <c r="E22" s="328">
        <f>C22+D22</f>
        <v>1279</v>
      </c>
      <c r="F22" s="329">
        <v>6163</v>
      </c>
      <c r="G22" s="329">
        <v>2737</v>
      </c>
      <c r="H22" s="328">
        <f>F22+G22</f>
        <v>8900</v>
      </c>
    </row>
    <row r="23" spans="1:8" ht="21" customHeight="1">
      <c r="A23" s="177">
        <v>4</v>
      </c>
      <c r="B23" s="178" t="s">
        <v>353</v>
      </c>
      <c r="C23" s="329">
        <v>3012</v>
      </c>
      <c r="D23" s="329">
        <v>1414</v>
      </c>
      <c r="E23" s="328">
        <f>C23+D23</f>
        <v>4426</v>
      </c>
      <c r="F23" s="329">
        <v>16872</v>
      </c>
      <c r="G23" s="329">
        <v>7199</v>
      </c>
      <c r="H23" s="328">
        <f>F23+G23</f>
        <v>24071</v>
      </c>
    </row>
    <row r="24" spans="1:8" ht="21" customHeight="1">
      <c r="A24" s="177">
        <v>5</v>
      </c>
      <c r="B24" s="152" t="s">
        <v>277</v>
      </c>
      <c r="C24" s="330">
        <f aca="true" t="shared" si="0" ref="C24:H24">C20+C21+C22+C23</f>
        <v>8074</v>
      </c>
      <c r="D24" s="330">
        <f t="shared" si="0"/>
        <v>6890</v>
      </c>
      <c r="E24" s="330">
        <f t="shared" si="0"/>
        <v>14964</v>
      </c>
      <c r="F24" s="330">
        <f t="shared" si="0"/>
        <v>50470</v>
      </c>
      <c r="G24" s="330">
        <f t="shared" si="0"/>
        <v>35950</v>
      </c>
      <c r="H24" s="330">
        <f t="shared" si="0"/>
        <v>86420</v>
      </c>
    </row>
    <row r="25" spans="1:8" ht="13.5" customHeight="1">
      <c r="A25" s="679" t="s">
        <v>317</v>
      </c>
      <c r="B25" s="680"/>
      <c r="C25" s="680"/>
      <c r="D25" s="680"/>
      <c r="E25" s="680"/>
      <c r="F25" s="680"/>
      <c r="G25" s="680"/>
      <c r="H25" s="680"/>
    </row>
    <row r="26" spans="1:8" ht="27" customHeight="1">
      <c r="A26" s="171">
        <v>1</v>
      </c>
      <c r="B26" s="176" t="s">
        <v>351</v>
      </c>
      <c r="C26" s="328">
        <v>807</v>
      </c>
      <c r="D26" s="328">
        <v>675</v>
      </c>
      <c r="E26" s="328">
        <f>C26+D26</f>
        <v>1482</v>
      </c>
      <c r="F26" s="328">
        <v>9619</v>
      </c>
      <c r="G26" s="328">
        <v>7350</v>
      </c>
      <c r="H26" s="328">
        <f>F26+G26</f>
        <v>16969</v>
      </c>
    </row>
    <row r="27" spans="1:8" ht="21" customHeight="1">
      <c r="A27" s="177">
        <v>2</v>
      </c>
      <c r="B27" s="178" t="s">
        <v>89</v>
      </c>
      <c r="C27" s="329">
        <v>1939</v>
      </c>
      <c r="D27" s="329">
        <v>1202</v>
      </c>
      <c r="E27" s="328">
        <f>C27+D27</f>
        <v>3141</v>
      </c>
      <c r="F27" s="329">
        <v>17069</v>
      </c>
      <c r="G27" s="329">
        <v>9195</v>
      </c>
      <c r="H27" s="328">
        <f>F27+G27</f>
        <v>26264</v>
      </c>
    </row>
    <row r="28" spans="1:8" ht="21" customHeight="1">
      <c r="A28" s="177">
        <v>3</v>
      </c>
      <c r="B28" s="178" t="s">
        <v>352</v>
      </c>
      <c r="C28" s="329">
        <v>695</v>
      </c>
      <c r="D28" s="329">
        <v>215</v>
      </c>
      <c r="E28" s="328">
        <f>C28+D28</f>
        <v>910</v>
      </c>
      <c r="F28" s="329">
        <v>7261</v>
      </c>
      <c r="G28" s="329">
        <v>2394</v>
      </c>
      <c r="H28" s="328">
        <f>F28+G28</f>
        <v>9655</v>
      </c>
    </row>
    <row r="29" spans="1:8" ht="21" customHeight="1">
      <c r="A29" s="177">
        <v>4</v>
      </c>
      <c r="B29" s="178" t="s">
        <v>353</v>
      </c>
      <c r="C29" s="329">
        <v>1424</v>
      </c>
      <c r="D29" s="329">
        <v>415</v>
      </c>
      <c r="E29" s="328">
        <f>C29+D29</f>
        <v>1839</v>
      </c>
      <c r="F29" s="329">
        <v>11855</v>
      </c>
      <c r="G29" s="329">
        <v>3346</v>
      </c>
      <c r="H29" s="328">
        <f>F29+G29</f>
        <v>15201</v>
      </c>
    </row>
    <row r="30" spans="1:8" ht="21" customHeight="1">
      <c r="A30" s="177">
        <v>5</v>
      </c>
      <c r="B30" s="152" t="s">
        <v>277</v>
      </c>
      <c r="C30" s="330">
        <f aca="true" t="shared" si="1" ref="C30:H30">C26+C27+C28+C29</f>
        <v>4865</v>
      </c>
      <c r="D30" s="330">
        <f t="shared" si="1"/>
        <v>2507</v>
      </c>
      <c r="E30" s="330">
        <f t="shared" si="1"/>
        <v>7372</v>
      </c>
      <c r="F30" s="330">
        <f t="shared" si="1"/>
        <v>45804</v>
      </c>
      <c r="G30" s="330">
        <f t="shared" si="1"/>
        <v>22285</v>
      </c>
      <c r="H30" s="330">
        <f t="shared" si="1"/>
        <v>68089</v>
      </c>
    </row>
    <row r="31" spans="1:8" ht="13.5" customHeight="1">
      <c r="A31" s="679" t="s">
        <v>319</v>
      </c>
      <c r="B31" s="680"/>
      <c r="C31" s="680"/>
      <c r="D31" s="680"/>
      <c r="E31" s="680"/>
      <c r="F31" s="680"/>
      <c r="G31" s="680"/>
      <c r="H31" s="680"/>
    </row>
    <row r="32" spans="1:8" ht="27" customHeight="1">
      <c r="A32" s="171">
        <v>1</v>
      </c>
      <c r="B32" s="176" t="s">
        <v>351</v>
      </c>
      <c r="C32" s="328">
        <v>91</v>
      </c>
      <c r="D32" s="328">
        <v>443</v>
      </c>
      <c r="E32" s="328">
        <f>C32+D32</f>
        <v>534</v>
      </c>
      <c r="F32" s="328">
        <v>817</v>
      </c>
      <c r="G32" s="328">
        <v>2057</v>
      </c>
      <c r="H32" s="328">
        <f>F32+G32</f>
        <v>2874</v>
      </c>
    </row>
    <row r="33" spans="1:8" ht="21" customHeight="1">
      <c r="A33" s="177">
        <v>2</v>
      </c>
      <c r="B33" s="178" t="s">
        <v>89</v>
      </c>
      <c r="C33" s="329">
        <v>1340</v>
      </c>
      <c r="D33" s="329">
        <v>3701</v>
      </c>
      <c r="E33" s="328">
        <f>C33+D33</f>
        <v>5041</v>
      </c>
      <c r="F33" s="329">
        <v>11321</v>
      </c>
      <c r="G33" s="329">
        <v>17798</v>
      </c>
      <c r="H33" s="328">
        <f>F33+G33</f>
        <v>29119</v>
      </c>
    </row>
    <row r="34" spans="1:8" ht="21" customHeight="1">
      <c r="A34" s="177">
        <v>3</v>
      </c>
      <c r="B34" s="178" t="s">
        <v>352</v>
      </c>
      <c r="C34" s="329">
        <v>975</v>
      </c>
      <c r="D34" s="329">
        <v>1360</v>
      </c>
      <c r="E34" s="328">
        <f>C34+D34</f>
        <v>2335</v>
      </c>
      <c r="F34" s="329">
        <v>8701</v>
      </c>
      <c r="G34" s="329">
        <v>6589</v>
      </c>
      <c r="H34" s="328">
        <f>F34+G34</f>
        <v>15290</v>
      </c>
    </row>
    <row r="35" spans="1:8" ht="21" customHeight="1">
      <c r="A35" s="177">
        <v>4</v>
      </c>
      <c r="B35" s="178" t="s">
        <v>353</v>
      </c>
      <c r="C35" s="329">
        <v>3268</v>
      </c>
      <c r="D35" s="329">
        <v>3327</v>
      </c>
      <c r="E35" s="328">
        <f>C35+D35</f>
        <v>6595</v>
      </c>
      <c r="F35" s="329">
        <v>22736</v>
      </c>
      <c r="G35" s="329">
        <v>16103</v>
      </c>
      <c r="H35" s="328">
        <f>F35+G35</f>
        <v>38839</v>
      </c>
    </row>
    <row r="36" spans="1:8" ht="21" customHeight="1">
      <c r="A36" s="177">
        <v>5</v>
      </c>
      <c r="B36" s="152" t="s">
        <v>277</v>
      </c>
      <c r="C36" s="330">
        <f aca="true" t="shared" si="2" ref="C36:H36">C32+C33+C34+C35</f>
        <v>5674</v>
      </c>
      <c r="D36" s="330">
        <f t="shared" si="2"/>
        <v>8831</v>
      </c>
      <c r="E36" s="330">
        <f t="shared" si="2"/>
        <v>14505</v>
      </c>
      <c r="F36" s="330">
        <f t="shared" si="2"/>
        <v>43575</v>
      </c>
      <c r="G36" s="330">
        <f t="shared" si="2"/>
        <v>42547</v>
      </c>
      <c r="H36" s="330">
        <f t="shared" si="2"/>
        <v>86122</v>
      </c>
    </row>
    <row r="37" spans="1:8" ht="13.5" customHeight="1">
      <c r="A37" s="679" t="s">
        <v>323</v>
      </c>
      <c r="B37" s="680"/>
      <c r="C37" s="680"/>
      <c r="D37" s="680"/>
      <c r="E37" s="680"/>
      <c r="F37" s="680"/>
      <c r="G37" s="680"/>
      <c r="H37" s="680"/>
    </row>
    <row r="38" spans="1:8" ht="27" customHeight="1">
      <c r="A38" s="171">
        <v>1</v>
      </c>
      <c r="B38" s="176" t="s">
        <v>351</v>
      </c>
      <c r="C38" s="328">
        <v>6259</v>
      </c>
      <c r="D38" s="328">
        <v>6884</v>
      </c>
      <c r="E38" s="328">
        <f>C38+D38</f>
        <v>13143</v>
      </c>
      <c r="F38" s="328">
        <v>51344</v>
      </c>
      <c r="G38" s="328">
        <v>52395</v>
      </c>
      <c r="H38" s="328">
        <f>F38+G38</f>
        <v>103739</v>
      </c>
    </row>
    <row r="39" spans="1:8" ht="21" customHeight="1">
      <c r="A39" s="177">
        <v>2</v>
      </c>
      <c r="B39" s="178" t="s">
        <v>89</v>
      </c>
      <c r="C39" s="329">
        <v>3691</v>
      </c>
      <c r="D39" s="329">
        <v>2056</v>
      </c>
      <c r="E39" s="328">
        <f>C39+D39</f>
        <v>5747</v>
      </c>
      <c r="F39" s="329">
        <v>11330</v>
      </c>
      <c r="G39" s="329">
        <v>6060</v>
      </c>
      <c r="H39" s="328">
        <f>F39+G39</f>
        <v>17390</v>
      </c>
    </row>
    <row r="40" spans="1:8" ht="21" customHeight="1">
      <c r="A40" s="177">
        <v>3</v>
      </c>
      <c r="B40" s="178" t="s">
        <v>352</v>
      </c>
      <c r="C40" s="329">
        <v>1118</v>
      </c>
      <c r="D40" s="329">
        <v>396</v>
      </c>
      <c r="E40" s="328">
        <f>C40+D40</f>
        <v>1514</v>
      </c>
      <c r="F40" s="329">
        <v>3116</v>
      </c>
      <c r="G40" s="329">
        <v>981</v>
      </c>
      <c r="H40" s="328">
        <f>F40+G40</f>
        <v>4097</v>
      </c>
    </row>
    <row r="41" spans="1:8" ht="21" customHeight="1">
      <c r="A41" s="177">
        <v>4</v>
      </c>
      <c r="B41" s="178" t="s">
        <v>353</v>
      </c>
      <c r="C41" s="329">
        <v>1102</v>
      </c>
      <c r="D41" s="329">
        <v>537</v>
      </c>
      <c r="E41" s="328">
        <f>C41+D41</f>
        <v>1639</v>
      </c>
      <c r="F41" s="329">
        <v>14557</v>
      </c>
      <c r="G41" s="329">
        <v>3324</v>
      </c>
      <c r="H41" s="328">
        <f>F41+G41</f>
        <v>17881</v>
      </c>
    </row>
    <row r="42" spans="1:8" ht="21" customHeight="1">
      <c r="A42" s="177">
        <v>5</v>
      </c>
      <c r="B42" s="152" t="s">
        <v>277</v>
      </c>
      <c r="C42" s="330">
        <f aca="true" t="shared" si="3" ref="C42:H42">C38+C39+C40+C41</f>
        <v>12170</v>
      </c>
      <c r="D42" s="330">
        <f t="shared" si="3"/>
        <v>9873</v>
      </c>
      <c r="E42" s="330">
        <f t="shared" si="3"/>
        <v>22043</v>
      </c>
      <c r="F42" s="330">
        <f t="shared" si="3"/>
        <v>80347</v>
      </c>
      <c r="G42" s="330">
        <f t="shared" si="3"/>
        <v>62760</v>
      </c>
      <c r="H42" s="330">
        <f t="shared" si="3"/>
        <v>143107</v>
      </c>
    </row>
    <row r="43" spans="1:8" ht="80.25" customHeight="1">
      <c r="A43" s="734" t="s">
        <v>283</v>
      </c>
      <c r="B43" s="734"/>
      <c r="C43" s="718" t="s">
        <v>503</v>
      </c>
      <c r="D43" s="664"/>
      <c r="E43" s="664"/>
      <c r="F43" s="664"/>
      <c r="G43" s="664"/>
      <c r="H43" s="665"/>
    </row>
    <row r="44" spans="1:2" ht="12.75">
      <c r="A44" s="660" t="s">
        <v>278</v>
      </c>
      <c r="B44" s="660"/>
    </row>
    <row r="45" spans="1:4" ht="12.75">
      <c r="A45" s="660" t="s">
        <v>279</v>
      </c>
      <c r="B45" s="660"/>
      <c r="C45" s="660"/>
      <c r="D45" s="660"/>
    </row>
  </sheetData>
  <sheetProtection selectLockedCells="1" selectUnlockedCells="1"/>
  <mergeCells count="24">
    <mergeCell ref="A37:H37"/>
    <mergeCell ref="A3:B3"/>
    <mergeCell ref="A5:B5"/>
    <mergeCell ref="A12:H12"/>
    <mergeCell ref="C5:H5"/>
    <mergeCell ref="A7:H7"/>
    <mergeCell ref="A8:H8"/>
    <mergeCell ref="A9:H9"/>
    <mergeCell ref="A44:B44"/>
    <mergeCell ref="A45:D45"/>
    <mergeCell ref="A1:H1"/>
    <mergeCell ref="C16:E16"/>
    <mergeCell ref="F16:H16"/>
    <mergeCell ref="C3:H3"/>
    <mergeCell ref="B16:B17"/>
    <mergeCell ref="A16:A17"/>
    <mergeCell ref="A13:H13"/>
    <mergeCell ref="A14:H14"/>
    <mergeCell ref="A43:B43"/>
    <mergeCell ref="C43:H43"/>
    <mergeCell ref="A10:H10"/>
    <mergeCell ref="A19:H19"/>
    <mergeCell ref="A25:H25"/>
    <mergeCell ref="A31:H31"/>
  </mergeCells>
  <printOptions/>
  <pageMargins left="0.75" right="0.75" top="1" bottom="1" header="0.5" footer="0.5"/>
  <pageSetup horizontalDpi="600" verticalDpi="600" orientation="portrait" paperSize="9" scale="85" r:id="rId1"/>
  <rowBreaks count="1" manualBreakCount="1">
    <brk id="30" max="7" man="1"/>
  </rowBreaks>
</worksheet>
</file>

<file path=xl/worksheets/sheet6.xml><?xml version="1.0" encoding="utf-8"?>
<worksheet xmlns="http://schemas.openxmlformats.org/spreadsheetml/2006/main" xmlns:r="http://schemas.openxmlformats.org/officeDocument/2006/relationships">
  <dimension ref="A1:M49"/>
  <sheetViews>
    <sheetView view="pageBreakPreview" zoomScale="120" zoomScaleSheetLayoutView="120" zoomScalePageLayoutView="0" workbookViewId="0" topLeftCell="A31">
      <selection activeCell="A40" sqref="A40:B40"/>
    </sheetView>
  </sheetViews>
  <sheetFormatPr defaultColWidth="9.140625" defaultRowHeight="12.75"/>
  <cols>
    <col min="1" max="1" width="5.28125" style="20" customWidth="1"/>
    <col min="2" max="2" width="29.00390625" style="20" customWidth="1"/>
    <col min="3" max="4" width="27.8515625" style="20" customWidth="1"/>
    <col min="5" max="8" width="8.7109375" style="20" customWidth="1"/>
    <col min="9" max="16384" width="9.140625" style="20" customWidth="1"/>
  </cols>
  <sheetData>
    <row r="1" spans="1:4" s="2" customFormat="1" ht="28.5" customHeight="1">
      <c r="A1" s="655" t="s">
        <v>28</v>
      </c>
      <c r="B1" s="655"/>
      <c r="C1" s="655"/>
      <c r="D1" s="655"/>
    </row>
    <row r="2" spans="1:4" s="101" customFormat="1" ht="11.25" customHeight="1">
      <c r="A2" s="2"/>
      <c r="B2" s="2"/>
      <c r="C2" s="179"/>
      <c r="D2" s="180"/>
    </row>
    <row r="3" spans="1:4" s="101" customFormat="1" ht="14.25">
      <c r="A3" s="736" t="s">
        <v>275</v>
      </c>
      <c r="B3" s="736"/>
      <c r="C3" s="737" t="s">
        <v>475</v>
      </c>
      <c r="D3" s="738"/>
    </row>
    <row r="4" spans="1:2" s="101" customFormat="1" ht="14.25">
      <c r="A4" s="3"/>
      <c r="B4" s="3"/>
    </row>
    <row r="5" spans="1:4" s="101" customFormat="1" ht="13.5" customHeight="1">
      <c r="A5" s="656" t="s">
        <v>276</v>
      </c>
      <c r="B5" s="656"/>
      <c r="C5" s="657" t="s">
        <v>520</v>
      </c>
      <c r="D5" s="658"/>
    </row>
    <row r="7" spans="1:13" ht="59.25" customHeight="1">
      <c r="A7" s="697" t="s">
        <v>31</v>
      </c>
      <c r="B7" s="697"/>
      <c r="C7" s="697"/>
      <c r="D7" s="697"/>
      <c r="E7" s="181"/>
      <c r="F7" s="181"/>
      <c r="G7" s="181"/>
      <c r="H7" s="181"/>
      <c r="I7" s="160"/>
      <c r="J7" s="160"/>
      <c r="K7" s="160"/>
      <c r="L7" s="160"/>
      <c r="M7" s="160"/>
    </row>
    <row r="8" spans="1:4" ht="40.5" customHeight="1">
      <c r="A8" s="742" t="s">
        <v>30</v>
      </c>
      <c r="B8" s="742"/>
      <c r="C8" s="742"/>
      <c r="D8" s="742"/>
    </row>
    <row r="9" spans="1:4" ht="12.75">
      <c r="A9" s="182"/>
      <c r="B9" s="182"/>
      <c r="C9" s="182"/>
      <c r="D9" s="182"/>
    </row>
    <row r="10" spans="1:4" s="183" customFormat="1" ht="12.75">
      <c r="A10" s="741" t="s">
        <v>274</v>
      </c>
      <c r="B10" s="741"/>
      <c r="C10" s="741"/>
      <c r="D10" s="741"/>
    </row>
    <row r="11" spans="1:4" s="183" customFormat="1" ht="12.75">
      <c r="A11" s="743" t="s">
        <v>286</v>
      </c>
      <c r="B11" s="743"/>
      <c r="C11" s="743"/>
      <c r="D11" s="743"/>
    </row>
    <row r="12" spans="1:3" s="110" customFormat="1" ht="12" customHeight="1" thickBot="1">
      <c r="A12" s="108"/>
      <c r="B12" s="184"/>
      <c r="C12" s="109"/>
    </row>
    <row r="13" spans="1:4" s="101" customFormat="1" ht="18" customHeight="1">
      <c r="A13" s="706" t="s">
        <v>361</v>
      </c>
      <c r="B13" s="708" t="s">
        <v>101</v>
      </c>
      <c r="C13" s="708" t="s">
        <v>105</v>
      </c>
      <c r="D13" s="744"/>
    </row>
    <row r="14" spans="1:4" s="132" customFormat="1" ht="21.75" customHeight="1">
      <c r="A14" s="707"/>
      <c r="B14" s="709"/>
      <c r="C14" s="134" t="s">
        <v>288</v>
      </c>
      <c r="D14" s="135" t="s">
        <v>289</v>
      </c>
    </row>
    <row r="15" spans="1:4" s="101" customFormat="1" ht="15.75" customHeight="1" thickBot="1">
      <c r="A15" s="185">
        <v>1</v>
      </c>
      <c r="B15" s="186">
        <v>2</v>
      </c>
      <c r="C15" s="186">
        <v>3</v>
      </c>
      <c r="D15" s="187">
        <v>4</v>
      </c>
    </row>
    <row r="16" spans="1:4" s="101" customFormat="1" ht="15.75" customHeight="1">
      <c r="A16" s="679" t="s">
        <v>316</v>
      </c>
      <c r="B16" s="680"/>
      <c r="C16" s="680"/>
      <c r="D16" s="680"/>
    </row>
    <row r="17" spans="1:4" s="101" customFormat="1" ht="27" customHeight="1">
      <c r="A17" s="188">
        <v>1</v>
      </c>
      <c r="B17" s="189" t="s">
        <v>238</v>
      </c>
      <c r="C17" s="190">
        <v>348</v>
      </c>
      <c r="D17" s="190">
        <v>995</v>
      </c>
    </row>
    <row r="18" spans="1:4" s="101" customFormat="1" ht="27.75" customHeight="1">
      <c r="A18" s="191">
        <v>2</v>
      </c>
      <c r="B18" s="192" t="s">
        <v>108</v>
      </c>
      <c r="C18" s="193">
        <v>92</v>
      </c>
      <c r="D18" s="193">
        <v>261</v>
      </c>
    </row>
    <row r="19" spans="1:4" s="101" customFormat="1" ht="27.75" customHeight="1">
      <c r="A19" s="191">
        <v>3</v>
      </c>
      <c r="B19" s="192" t="s">
        <v>109</v>
      </c>
      <c r="C19" s="193">
        <v>20</v>
      </c>
      <c r="D19" s="193">
        <v>48</v>
      </c>
    </row>
    <row r="20" spans="1:4" s="101" customFormat="1" ht="27" customHeight="1">
      <c r="A20" s="191">
        <v>4</v>
      </c>
      <c r="B20" s="192" t="s">
        <v>300</v>
      </c>
      <c r="C20" s="193">
        <v>2</v>
      </c>
      <c r="D20" s="193">
        <v>4</v>
      </c>
    </row>
    <row r="21" spans="1:4" s="101" customFormat="1" ht="27" customHeight="1">
      <c r="A21" s="191">
        <v>5</v>
      </c>
      <c r="B21" s="194" t="s">
        <v>277</v>
      </c>
      <c r="C21" s="195">
        <f>C17+C18+C19+C20</f>
        <v>462</v>
      </c>
      <c r="D21" s="195">
        <f>D17+D18+D19+D20</f>
        <v>1308</v>
      </c>
    </row>
    <row r="22" spans="1:4" s="101" customFormat="1" ht="15.75" customHeight="1">
      <c r="A22" s="679" t="s">
        <v>317</v>
      </c>
      <c r="B22" s="680"/>
      <c r="C22" s="680"/>
      <c r="D22" s="680"/>
    </row>
    <row r="23" spans="1:4" s="101" customFormat="1" ht="27" customHeight="1">
      <c r="A23" s="188">
        <v>1</v>
      </c>
      <c r="B23" s="189" t="s">
        <v>238</v>
      </c>
      <c r="C23" s="190">
        <v>16</v>
      </c>
      <c r="D23" s="190">
        <v>31</v>
      </c>
    </row>
    <row r="24" spans="1:4" s="101" customFormat="1" ht="27.75" customHeight="1">
      <c r="A24" s="191">
        <v>2</v>
      </c>
      <c r="B24" s="192" t="s">
        <v>108</v>
      </c>
      <c r="C24" s="190">
        <v>4</v>
      </c>
      <c r="D24" s="190">
        <v>6</v>
      </c>
    </row>
    <row r="25" spans="1:4" s="101" customFormat="1" ht="27.75" customHeight="1">
      <c r="A25" s="191">
        <v>3</v>
      </c>
      <c r="B25" s="192" t="s">
        <v>109</v>
      </c>
      <c r="C25" s="190">
        <v>0</v>
      </c>
      <c r="D25" s="190">
        <v>0</v>
      </c>
    </row>
    <row r="26" spans="1:4" s="101" customFormat="1" ht="27" customHeight="1">
      <c r="A26" s="191">
        <v>4</v>
      </c>
      <c r="B26" s="192" t="s">
        <v>300</v>
      </c>
      <c r="C26" s="190">
        <v>0</v>
      </c>
      <c r="D26" s="190">
        <v>0</v>
      </c>
    </row>
    <row r="27" spans="1:4" s="197" customFormat="1" ht="27" customHeight="1">
      <c r="A27" s="191">
        <v>5</v>
      </c>
      <c r="B27" s="194" t="s">
        <v>277</v>
      </c>
      <c r="C27" s="383">
        <f>C23+C24+C25+C26</f>
        <v>20</v>
      </c>
      <c r="D27" s="383">
        <f>D23+D24+D25+D26</f>
        <v>37</v>
      </c>
    </row>
    <row r="28" spans="1:4" ht="15.75" customHeight="1">
      <c r="A28" s="745" t="s">
        <v>319</v>
      </c>
      <c r="B28" s="680"/>
      <c r="C28" s="680"/>
      <c r="D28" s="680"/>
    </row>
    <row r="29" spans="1:4" ht="27" customHeight="1">
      <c r="A29" s="188">
        <v>1</v>
      </c>
      <c r="B29" s="189" t="s">
        <v>238</v>
      </c>
      <c r="C29" s="331">
        <v>6559</v>
      </c>
      <c r="D29" s="331">
        <v>16892</v>
      </c>
    </row>
    <row r="30" spans="1:4" ht="27.75" customHeight="1">
      <c r="A30" s="191">
        <v>2</v>
      </c>
      <c r="B30" s="192" t="s">
        <v>108</v>
      </c>
      <c r="C30" s="332">
        <v>235</v>
      </c>
      <c r="D30" s="332">
        <v>1767</v>
      </c>
    </row>
    <row r="31" spans="1:4" ht="27.75" customHeight="1">
      <c r="A31" s="191">
        <v>3</v>
      </c>
      <c r="B31" s="192" t="s">
        <v>109</v>
      </c>
      <c r="C31" s="332">
        <v>63</v>
      </c>
      <c r="D31" s="332">
        <v>531</v>
      </c>
    </row>
    <row r="32" spans="1:4" ht="27" customHeight="1">
      <c r="A32" s="191">
        <v>4</v>
      </c>
      <c r="B32" s="192" t="s">
        <v>300</v>
      </c>
      <c r="C32" s="332">
        <v>0</v>
      </c>
      <c r="D32" s="332">
        <v>97</v>
      </c>
    </row>
    <row r="33" spans="1:4" ht="27" customHeight="1">
      <c r="A33" s="191">
        <v>5</v>
      </c>
      <c r="B33" s="194" t="s">
        <v>277</v>
      </c>
      <c r="C33" s="333">
        <f>C29+C30+C31+C32</f>
        <v>6857</v>
      </c>
      <c r="D33" s="333">
        <f>D29+D30+D31+D32</f>
        <v>19287</v>
      </c>
    </row>
    <row r="34" spans="1:4" ht="15.75" customHeight="1">
      <c r="A34" s="679" t="s">
        <v>323</v>
      </c>
      <c r="B34" s="680"/>
      <c r="C34" s="680"/>
      <c r="D34" s="680"/>
    </row>
    <row r="35" spans="1:4" ht="27" customHeight="1">
      <c r="A35" s="188">
        <v>1</v>
      </c>
      <c r="B35" s="189" t="s">
        <v>238</v>
      </c>
      <c r="C35" s="190">
        <v>0</v>
      </c>
      <c r="D35" s="190">
        <v>0</v>
      </c>
    </row>
    <row r="36" spans="1:4" ht="27.75" customHeight="1">
      <c r="A36" s="191">
        <v>2</v>
      </c>
      <c r="B36" s="192" t="s">
        <v>108</v>
      </c>
      <c r="C36" s="193">
        <v>0</v>
      </c>
      <c r="D36" s="193">
        <v>0</v>
      </c>
    </row>
    <row r="37" spans="1:4" ht="27.75" customHeight="1">
      <c r="A37" s="191">
        <v>3</v>
      </c>
      <c r="B37" s="192" t="s">
        <v>109</v>
      </c>
      <c r="C37" s="193">
        <v>0</v>
      </c>
      <c r="D37" s="193">
        <v>0</v>
      </c>
    </row>
    <row r="38" spans="1:4" ht="27" customHeight="1">
      <c r="A38" s="191">
        <v>4</v>
      </c>
      <c r="B38" s="192" t="s">
        <v>300</v>
      </c>
      <c r="C38" s="193">
        <v>1</v>
      </c>
      <c r="D38" s="193">
        <v>1</v>
      </c>
    </row>
    <row r="39" spans="1:4" ht="27" customHeight="1">
      <c r="A39" s="191">
        <v>5</v>
      </c>
      <c r="B39" s="194" t="s">
        <v>277</v>
      </c>
      <c r="C39" s="195">
        <f>C35+C36+C37+C38</f>
        <v>1</v>
      </c>
      <c r="D39" s="195">
        <f>D35+D36+D37+D38</f>
        <v>1</v>
      </c>
    </row>
    <row r="40" spans="1:4" ht="122.25" customHeight="1">
      <c r="A40" s="709" t="s">
        <v>283</v>
      </c>
      <c r="B40" s="709"/>
      <c r="C40" s="739" t="s">
        <v>519</v>
      </c>
      <c r="D40" s="740"/>
    </row>
    <row r="41" spans="1:4" ht="12.75">
      <c r="A41" s="119"/>
      <c r="B41" s="119"/>
      <c r="C41" s="196"/>
      <c r="D41" s="196"/>
    </row>
    <row r="42" spans="1:4" ht="12.75">
      <c r="A42" s="748" t="s">
        <v>189</v>
      </c>
      <c r="B42" s="748"/>
      <c r="C42" s="748"/>
      <c r="D42" s="748"/>
    </row>
    <row r="43" spans="1:4" ht="105" customHeight="1">
      <c r="A43" s="654" t="s">
        <v>383</v>
      </c>
      <c r="B43" s="747"/>
      <c r="C43" s="747"/>
      <c r="D43" s="747"/>
    </row>
    <row r="44" spans="1:4" ht="163.5" customHeight="1">
      <c r="A44" s="654" t="s">
        <v>7</v>
      </c>
      <c r="B44" s="654"/>
      <c r="C44" s="654"/>
      <c r="D44" s="654"/>
    </row>
    <row r="45" spans="1:4" ht="43.5" customHeight="1">
      <c r="A45" s="748" t="s">
        <v>232</v>
      </c>
      <c r="B45" s="748"/>
      <c r="C45" s="748"/>
      <c r="D45" s="748"/>
    </row>
    <row r="46" spans="1:4" ht="29.25" customHeight="1">
      <c r="A46" s="748" t="s">
        <v>176</v>
      </c>
      <c r="B46" s="748"/>
      <c r="C46" s="748"/>
      <c r="D46" s="748"/>
    </row>
    <row r="47" spans="1:4" ht="10.5" customHeight="1">
      <c r="A47" s="105"/>
      <c r="B47" s="105"/>
      <c r="C47" s="105"/>
      <c r="D47" s="105"/>
    </row>
    <row r="48" spans="1:2" ht="12.75">
      <c r="A48" s="746" t="s">
        <v>278</v>
      </c>
      <c r="B48" s="746"/>
    </row>
    <row r="49" spans="1:2" ht="12.75">
      <c r="A49" s="746" t="s">
        <v>279</v>
      </c>
      <c r="B49" s="746"/>
    </row>
  </sheetData>
  <sheetProtection selectLockedCells="1" selectUnlockedCells="1"/>
  <mergeCells count="25">
    <mergeCell ref="A49:B49"/>
    <mergeCell ref="A13:A14"/>
    <mergeCell ref="B13:B14"/>
    <mergeCell ref="A43:D43"/>
    <mergeCell ref="A44:D44"/>
    <mergeCell ref="A42:D42"/>
    <mergeCell ref="A46:D46"/>
    <mergeCell ref="A48:B48"/>
    <mergeCell ref="A45:D45"/>
    <mergeCell ref="A40:B40"/>
    <mergeCell ref="A1:D1"/>
    <mergeCell ref="A3:B3"/>
    <mergeCell ref="C3:D3"/>
    <mergeCell ref="C40:D40"/>
    <mergeCell ref="A5:B5"/>
    <mergeCell ref="C5:D5"/>
    <mergeCell ref="A10:D10"/>
    <mergeCell ref="A8:D8"/>
    <mergeCell ref="A11:D11"/>
    <mergeCell ref="C13:D13"/>
    <mergeCell ref="A16:D16"/>
    <mergeCell ref="A22:D22"/>
    <mergeCell ref="A28:D28"/>
    <mergeCell ref="A34:D34"/>
    <mergeCell ref="A7:D7"/>
  </mergeCells>
  <printOptions horizontalCentered="1"/>
  <pageMargins left="0.7875" right="0.7875" top="0.7875000000000001" bottom="0.7875" header="0.5118055555555556" footer="0.5118055555555556"/>
  <pageSetup horizontalDpi="300" verticalDpi="300" orientation="portrait" paperSize="9" scale="95" r:id="rId1"/>
  <rowBreaks count="1" manualBreakCount="1">
    <brk id="33" max="3" man="1"/>
  </rowBreaks>
</worksheet>
</file>

<file path=xl/worksheets/sheet7.xml><?xml version="1.0" encoding="utf-8"?>
<worksheet xmlns="http://schemas.openxmlformats.org/spreadsheetml/2006/main" xmlns:r="http://schemas.openxmlformats.org/officeDocument/2006/relationships">
  <dimension ref="A1:N100"/>
  <sheetViews>
    <sheetView view="pageBreakPreview" zoomScale="80" zoomScaleNormal="80" zoomScaleSheetLayoutView="80" zoomScalePageLayoutView="0" workbookViewId="0" topLeftCell="A55">
      <selection activeCell="D86" sqref="D86"/>
    </sheetView>
  </sheetViews>
  <sheetFormatPr defaultColWidth="9.140625" defaultRowHeight="12.75"/>
  <cols>
    <col min="1" max="1" width="22.8515625" style="2" customWidth="1"/>
    <col min="2" max="2" width="28.28125" style="2" customWidth="1"/>
    <col min="3" max="6" width="21.8515625" style="2" customWidth="1"/>
    <col min="7" max="7" width="25.57421875" style="2" customWidth="1"/>
    <col min="8" max="9" width="21.8515625" style="2" customWidth="1"/>
    <col min="10" max="10" width="14.28125" style="2" customWidth="1"/>
    <col min="11" max="11" width="10.00390625" style="2" customWidth="1"/>
    <col min="12" max="12" width="13.00390625" style="2" customWidth="1"/>
    <col min="13" max="13" width="10.00390625" style="2" bestFit="1" customWidth="1"/>
    <col min="14" max="14" width="14.00390625" style="2" customWidth="1"/>
    <col min="15" max="15" width="10.00390625" style="2" bestFit="1" customWidth="1"/>
    <col min="16" max="16384" width="9.140625" style="2" customWidth="1"/>
  </cols>
  <sheetData>
    <row r="1" spans="1:9" ht="22.5" customHeight="1">
      <c r="A1" s="749" t="s">
        <v>333</v>
      </c>
      <c r="B1" s="749"/>
      <c r="C1" s="749"/>
      <c r="D1" s="749"/>
      <c r="E1" s="749"/>
      <c r="F1" s="749"/>
      <c r="G1" s="749"/>
      <c r="H1" s="749"/>
      <c r="I1" s="749"/>
    </row>
    <row r="3" spans="1:9" ht="14.25">
      <c r="A3" s="343" t="s">
        <v>275</v>
      </c>
      <c r="B3" s="750" t="s">
        <v>475</v>
      </c>
      <c r="C3" s="751"/>
      <c r="D3" s="751"/>
      <c r="E3" s="751"/>
      <c r="F3" s="751"/>
      <c r="G3" s="751"/>
      <c r="H3" s="751"/>
      <c r="I3" s="751"/>
    </row>
    <row r="4" ht="14.25">
      <c r="A4" s="128"/>
    </row>
    <row r="5" spans="1:9" ht="14.25">
      <c r="A5" s="343" t="s">
        <v>276</v>
      </c>
      <c r="B5" s="750" t="s">
        <v>520</v>
      </c>
      <c r="C5" s="751"/>
      <c r="D5" s="751"/>
      <c r="E5" s="751"/>
      <c r="F5" s="751"/>
      <c r="G5" s="751"/>
      <c r="H5" s="751"/>
      <c r="I5" s="751"/>
    </row>
    <row r="7" spans="1:9" ht="69.75" customHeight="1">
      <c r="A7" s="752" t="s">
        <v>41</v>
      </c>
      <c r="B7" s="753"/>
      <c r="C7" s="753"/>
      <c r="D7" s="753"/>
      <c r="E7" s="753"/>
      <c r="F7" s="753"/>
      <c r="G7" s="753"/>
      <c r="H7" s="753"/>
      <c r="I7" s="753"/>
    </row>
    <row r="8" spans="1:9" ht="60" customHeight="1">
      <c r="A8" s="754" t="s">
        <v>8</v>
      </c>
      <c r="B8" s="755"/>
      <c r="C8" s="755"/>
      <c r="D8" s="755"/>
      <c r="E8" s="755"/>
      <c r="F8" s="755"/>
      <c r="G8" s="755"/>
      <c r="H8" s="755"/>
      <c r="I8" s="755"/>
    </row>
    <row r="9" spans="1:9" ht="12.75">
      <c r="A9" s="365"/>
      <c r="B9" s="198"/>
      <c r="C9" s="198"/>
      <c r="D9" s="198"/>
      <c r="E9" s="198"/>
      <c r="F9" s="198"/>
      <c r="G9" s="198"/>
      <c r="H9" s="198"/>
      <c r="I9" s="198"/>
    </row>
    <row r="10" spans="1:9" ht="38.25" customHeight="1">
      <c r="A10" s="655" t="s">
        <v>459</v>
      </c>
      <c r="B10" s="655"/>
      <c r="C10" s="655"/>
      <c r="D10" s="655"/>
      <c r="E10" s="655"/>
      <c r="F10" s="655"/>
      <c r="G10" s="655"/>
      <c r="H10" s="655"/>
      <c r="I10" s="655"/>
    </row>
    <row r="11" spans="1:9" ht="15">
      <c r="A11" s="337"/>
      <c r="B11" s="337"/>
      <c r="C11" s="337"/>
      <c r="D11" s="337"/>
      <c r="E11" s="337"/>
      <c r="F11" s="337"/>
      <c r="G11" s="337"/>
      <c r="H11" s="337"/>
      <c r="I11" s="337"/>
    </row>
    <row r="12" spans="1:14" s="363" customFormat="1" ht="174.75" customHeight="1">
      <c r="A12" s="756" t="s">
        <v>501</v>
      </c>
      <c r="B12" s="757"/>
      <c r="C12" s="757"/>
      <c r="D12" s="757"/>
      <c r="E12" s="757"/>
      <c r="F12" s="757"/>
      <c r="G12" s="757"/>
      <c r="H12" s="757"/>
      <c r="I12" s="757"/>
      <c r="J12" s="6"/>
      <c r="K12" s="6"/>
      <c r="L12" s="6"/>
      <c r="M12" s="6"/>
      <c r="N12" s="6"/>
    </row>
    <row r="13" spans="1:14" s="363" customFormat="1" ht="15.75" customHeight="1">
      <c r="A13" s="758" t="s">
        <v>326</v>
      </c>
      <c r="B13" s="758"/>
      <c r="C13" s="758"/>
      <c r="D13" s="758"/>
      <c r="E13" s="758"/>
      <c r="F13" s="758"/>
      <c r="G13" s="758"/>
      <c r="H13" s="758"/>
      <c r="I13" s="758"/>
      <c r="J13" s="6"/>
      <c r="K13" s="6"/>
      <c r="L13" s="6"/>
      <c r="M13" s="6"/>
      <c r="N13" s="6"/>
    </row>
    <row r="14" spans="1:14" s="363" customFormat="1" ht="15.75" customHeight="1">
      <c r="A14" s="758" t="s">
        <v>494</v>
      </c>
      <c r="B14" s="758"/>
      <c r="C14" s="758"/>
      <c r="D14" s="758"/>
      <c r="E14" s="758"/>
      <c r="F14" s="758"/>
      <c r="G14" s="758"/>
      <c r="H14" s="758"/>
      <c r="I14" s="758"/>
      <c r="J14" s="6"/>
      <c r="K14" s="6"/>
      <c r="L14" s="6"/>
      <c r="M14" s="6"/>
      <c r="N14" s="6"/>
    </row>
    <row r="15" spans="1:14" s="363" customFormat="1" ht="12.75">
      <c r="A15" s="341"/>
      <c r="B15" s="364"/>
      <c r="C15" s="364"/>
      <c r="D15" s="364"/>
      <c r="E15" s="364"/>
      <c r="F15" s="364"/>
      <c r="G15" s="364"/>
      <c r="H15" s="364"/>
      <c r="I15" s="364"/>
      <c r="J15" s="6"/>
      <c r="K15" s="6"/>
      <c r="L15" s="6"/>
      <c r="M15" s="6"/>
      <c r="N15" s="6"/>
    </row>
    <row r="16" spans="1:8" s="6" customFormat="1" ht="68.25" customHeight="1">
      <c r="A16" s="671" t="s">
        <v>239</v>
      </c>
      <c r="B16" s="671" t="s">
        <v>240</v>
      </c>
      <c r="C16" s="671" t="s">
        <v>9</v>
      </c>
      <c r="D16" s="671"/>
      <c r="E16" s="671" t="s">
        <v>10</v>
      </c>
      <c r="F16" s="671"/>
      <c r="G16" s="671" t="s">
        <v>11</v>
      </c>
      <c r="H16" s="199"/>
    </row>
    <row r="17" spans="1:8" s="6" customFormat="1" ht="51" customHeight="1">
      <c r="A17" s="671"/>
      <c r="B17" s="671"/>
      <c r="C17" s="671" t="s">
        <v>241</v>
      </c>
      <c r="D17" s="671" t="s">
        <v>242</v>
      </c>
      <c r="E17" s="671" t="s">
        <v>241</v>
      </c>
      <c r="F17" s="671" t="s">
        <v>242</v>
      </c>
      <c r="G17" s="671"/>
      <c r="H17" s="199"/>
    </row>
    <row r="18" spans="1:8" s="6" customFormat="1" ht="18" customHeight="1">
      <c r="A18" s="671"/>
      <c r="B18" s="671"/>
      <c r="C18" s="671"/>
      <c r="D18" s="671"/>
      <c r="E18" s="671"/>
      <c r="F18" s="671"/>
      <c r="G18" s="671"/>
      <c r="H18" s="200"/>
    </row>
    <row r="19" spans="1:8" s="7" customFormat="1" ht="11.25" customHeight="1">
      <c r="A19" s="339">
        <v>1</v>
      </c>
      <c r="B19" s="339">
        <v>2</v>
      </c>
      <c r="C19" s="339">
        <v>3</v>
      </c>
      <c r="D19" s="339">
        <v>4</v>
      </c>
      <c r="E19" s="339">
        <v>5</v>
      </c>
      <c r="F19" s="339">
        <v>6</v>
      </c>
      <c r="G19" s="339">
        <v>7</v>
      </c>
      <c r="H19" s="201"/>
    </row>
    <row r="20" spans="1:8" ht="390.75" customHeight="1">
      <c r="A20" s="349" t="s">
        <v>493</v>
      </c>
      <c r="B20" s="354" t="s">
        <v>500</v>
      </c>
      <c r="C20" s="362">
        <f>SUM(C21:C23)</f>
        <v>108</v>
      </c>
      <c r="D20" s="362">
        <f>SUM(D21:D23)</f>
        <v>107</v>
      </c>
      <c r="E20" s="348">
        <f>SUM(E21:E23)</f>
        <v>727352059.05</v>
      </c>
      <c r="F20" s="348">
        <f>SUM(F21:F23)</f>
        <v>655525283.6</v>
      </c>
      <c r="G20" s="348">
        <f>SUM(G21:G22)</f>
        <v>325798899.26</v>
      </c>
      <c r="H20" s="380"/>
    </row>
    <row r="21" spans="1:8" ht="369.75">
      <c r="A21" s="347" t="s">
        <v>492</v>
      </c>
      <c r="B21" s="360" t="s">
        <v>500</v>
      </c>
      <c r="C21" s="356">
        <v>26</v>
      </c>
      <c r="D21" s="356">
        <v>26</v>
      </c>
      <c r="E21" s="350">
        <v>576347930.5</v>
      </c>
      <c r="F21" s="361">
        <v>532249383.2</v>
      </c>
      <c r="G21" s="381">
        <v>232724296.13</v>
      </c>
      <c r="H21" s="380"/>
    </row>
    <row r="22" spans="1:8" ht="89.25">
      <c r="A22" s="347" t="s">
        <v>491</v>
      </c>
      <c r="B22" s="360" t="s">
        <v>499</v>
      </c>
      <c r="C22" s="346">
        <v>82</v>
      </c>
      <c r="D22" s="346">
        <v>81</v>
      </c>
      <c r="E22" s="345">
        <v>151004128.55</v>
      </c>
      <c r="F22" s="345">
        <v>123275900.4</v>
      </c>
      <c r="G22" s="389">
        <v>93074603.13</v>
      </c>
      <c r="H22" s="123"/>
    </row>
    <row r="23" spans="1:8" ht="12.75">
      <c r="A23" s="347" t="s">
        <v>490</v>
      </c>
      <c r="B23" s="344" t="s">
        <v>498</v>
      </c>
      <c r="C23" s="346">
        <v>0</v>
      </c>
      <c r="D23" s="346">
        <v>0</v>
      </c>
      <c r="E23" s="345">
        <v>0</v>
      </c>
      <c r="F23" s="345">
        <v>0</v>
      </c>
      <c r="G23" s="345">
        <v>0</v>
      </c>
      <c r="H23" s="123"/>
    </row>
    <row r="24" spans="1:8" ht="114.75">
      <c r="A24" s="349" t="s">
        <v>489</v>
      </c>
      <c r="B24" s="359" t="s">
        <v>499</v>
      </c>
      <c r="C24" s="386">
        <f>C25+C26+C27+C28</f>
        <v>19</v>
      </c>
      <c r="D24" s="386">
        <f>D25+D26+D27+D28</f>
        <v>19</v>
      </c>
      <c r="E24" s="387">
        <f>E25+E26+E27+E28</f>
        <v>22887604.42</v>
      </c>
      <c r="F24" s="387">
        <f>F25+F26+F27+F28</f>
        <v>14185787.84</v>
      </c>
      <c r="G24" s="387">
        <f>G25+G26+G27+G28</f>
        <v>5615975.68</v>
      </c>
      <c r="H24" s="123"/>
    </row>
    <row r="25" spans="1:8" ht="12.75">
      <c r="A25" s="347" t="s">
        <v>488</v>
      </c>
      <c r="B25" s="344" t="s">
        <v>498</v>
      </c>
      <c r="C25" s="388">
        <v>0</v>
      </c>
      <c r="D25" s="388">
        <v>0</v>
      </c>
      <c r="E25" s="389">
        <v>0</v>
      </c>
      <c r="F25" s="389">
        <v>0</v>
      </c>
      <c r="G25" s="389">
        <v>0</v>
      </c>
      <c r="H25" s="123"/>
    </row>
    <row r="26" spans="1:8" ht="89.25">
      <c r="A26" s="347" t="s">
        <v>71</v>
      </c>
      <c r="B26" s="358" t="s">
        <v>499</v>
      </c>
      <c r="C26" s="388">
        <v>19</v>
      </c>
      <c r="D26" s="388">
        <v>19</v>
      </c>
      <c r="E26" s="389">
        <v>22887604.42</v>
      </c>
      <c r="F26" s="389">
        <v>14185787.84</v>
      </c>
      <c r="G26" s="389">
        <v>5615975.68</v>
      </c>
      <c r="H26" s="123"/>
    </row>
    <row r="27" spans="1:8" ht="12.75">
      <c r="A27" s="347" t="s">
        <v>487</v>
      </c>
      <c r="B27" s="344" t="s">
        <v>498</v>
      </c>
      <c r="C27" s="388">
        <v>0</v>
      </c>
      <c r="D27" s="388">
        <v>0</v>
      </c>
      <c r="E27" s="389">
        <v>0</v>
      </c>
      <c r="F27" s="389">
        <v>0</v>
      </c>
      <c r="G27" s="389">
        <v>0</v>
      </c>
      <c r="H27" s="123"/>
    </row>
    <row r="28" spans="1:8" ht="12.75">
      <c r="A28" s="347" t="s">
        <v>73</v>
      </c>
      <c r="B28" s="344" t="s">
        <v>498</v>
      </c>
      <c r="C28" s="388">
        <v>0</v>
      </c>
      <c r="D28" s="388">
        <v>0</v>
      </c>
      <c r="E28" s="389">
        <v>0</v>
      </c>
      <c r="F28" s="389">
        <v>0</v>
      </c>
      <c r="G28" s="389">
        <v>0</v>
      </c>
      <c r="H28" s="123"/>
    </row>
    <row r="29" spans="1:8" ht="186" customHeight="1">
      <c r="A29" s="349" t="s">
        <v>486</v>
      </c>
      <c r="B29" s="354" t="s">
        <v>497</v>
      </c>
      <c r="C29" s="386">
        <f>SUM(C30:C31)</f>
        <v>379</v>
      </c>
      <c r="D29" s="386">
        <f>SUM(D30:D31)</f>
        <v>367</v>
      </c>
      <c r="E29" s="387">
        <f>SUM(E30:E31)</f>
        <v>260302308.51999998</v>
      </c>
      <c r="F29" s="387">
        <f>SUM(F30:F31)</f>
        <v>203128197.41</v>
      </c>
      <c r="G29" s="387">
        <f>SUM(G30:G31)</f>
        <v>149315328.48000002</v>
      </c>
      <c r="H29" s="123"/>
    </row>
    <row r="30" spans="1:8" ht="160.5" customHeight="1">
      <c r="A30" s="347" t="s">
        <v>485</v>
      </c>
      <c r="B30" s="358" t="s">
        <v>497</v>
      </c>
      <c r="C30" s="388">
        <v>369</v>
      </c>
      <c r="D30" s="388">
        <v>357</v>
      </c>
      <c r="E30" s="389">
        <v>251694690.26</v>
      </c>
      <c r="F30" s="389">
        <v>195523587.45</v>
      </c>
      <c r="G30" s="389">
        <v>145164581.61</v>
      </c>
      <c r="H30" s="123"/>
    </row>
    <row r="31" spans="1:8" ht="200.25" customHeight="1">
      <c r="A31" s="347" t="s">
        <v>484</v>
      </c>
      <c r="B31" s="358" t="s">
        <v>497</v>
      </c>
      <c r="C31" s="392">
        <v>10</v>
      </c>
      <c r="D31" s="392">
        <v>10</v>
      </c>
      <c r="E31" s="393">
        <v>8607618.26</v>
      </c>
      <c r="F31" s="393">
        <v>7604609.96</v>
      </c>
      <c r="G31" s="394">
        <v>4150746.87</v>
      </c>
      <c r="H31" s="123"/>
    </row>
    <row r="32" spans="1:8" ht="185.25" customHeight="1">
      <c r="A32" s="349" t="s">
        <v>483</v>
      </c>
      <c r="B32" s="416" t="s">
        <v>497</v>
      </c>
      <c r="C32" s="390">
        <f>C33+C34+C35+C36+C37+C38</f>
        <v>1</v>
      </c>
      <c r="D32" s="390">
        <f>D33+D34+D35+D36+D37+D38</f>
        <v>1</v>
      </c>
      <c r="E32" s="417">
        <f>E33+E34+E35+E36+E37+E38</f>
        <v>387065</v>
      </c>
      <c r="F32" s="417">
        <f>F33+F34+F35+F36+F37+F38</f>
        <v>184626.96</v>
      </c>
      <c r="G32" s="417">
        <f>G33+G34+G35+G36+G37+G38</f>
        <v>157317</v>
      </c>
      <c r="H32" s="123"/>
    </row>
    <row r="33" spans="1:8" ht="12.75">
      <c r="A33" s="347" t="s">
        <v>482</v>
      </c>
      <c r="B33" s="357" t="s">
        <v>496</v>
      </c>
      <c r="C33" s="391">
        <v>0</v>
      </c>
      <c r="D33" s="388">
        <v>0</v>
      </c>
      <c r="E33" s="389">
        <v>0</v>
      </c>
      <c r="F33" s="389">
        <v>0</v>
      </c>
      <c r="G33" s="389">
        <v>0</v>
      </c>
      <c r="H33" s="123"/>
    </row>
    <row r="34" spans="1:8" ht="153">
      <c r="A34" s="347" t="s">
        <v>481</v>
      </c>
      <c r="B34" s="415" t="s">
        <v>497</v>
      </c>
      <c r="C34" s="391">
        <v>1</v>
      </c>
      <c r="D34" s="388">
        <v>1</v>
      </c>
      <c r="E34" s="389">
        <v>387065</v>
      </c>
      <c r="F34" s="389">
        <v>184626.96</v>
      </c>
      <c r="G34" s="389">
        <v>157317</v>
      </c>
      <c r="H34" s="123"/>
    </row>
    <row r="35" spans="1:8" ht="12.75">
      <c r="A35" s="347" t="s">
        <v>480</v>
      </c>
      <c r="B35" s="357" t="s">
        <v>496</v>
      </c>
      <c r="C35" s="391">
        <v>0</v>
      </c>
      <c r="D35" s="388">
        <v>0</v>
      </c>
      <c r="E35" s="389">
        <v>0</v>
      </c>
      <c r="F35" s="389">
        <v>0</v>
      </c>
      <c r="G35" s="389">
        <v>0</v>
      </c>
      <c r="H35" s="123"/>
    </row>
    <row r="36" spans="1:8" ht="12.75">
      <c r="A36" s="347" t="s">
        <v>479</v>
      </c>
      <c r="B36" s="357" t="s">
        <v>496</v>
      </c>
      <c r="C36" s="391">
        <v>0</v>
      </c>
      <c r="D36" s="388">
        <v>0</v>
      </c>
      <c r="E36" s="389">
        <v>0</v>
      </c>
      <c r="F36" s="389">
        <v>0</v>
      </c>
      <c r="G36" s="389">
        <v>0</v>
      </c>
      <c r="H36" s="123"/>
    </row>
    <row r="37" spans="1:8" ht="12.75">
      <c r="A37" s="347" t="s">
        <v>478</v>
      </c>
      <c r="B37" s="357" t="s">
        <v>496</v>
      </c>
      <c r="C37" s="391">
        <v>0</v>
      </c>
      <c r="D37" s="388">
        <v>0</v>
      </c>
      <c r="E37" s="389">
        <v>0</v>
      </c>
      <c r="F37" s="389">
        <v>0</v>
      </c>
      <c r="G37" s="389">
        <v>0</v>
      </c>
      <c r="H37" s="123"/>
    </row>
    <row r="38" spans="1:8" ht="12.75">
      <c r="A38" s="347" t="s">
        <v>477</v>
      </c>
      <c r="B38" s="357" t="s">
        <v>496</v>
      </c>
      <c r="C38" s="391">
        <v>0</v>
      </c>
      <c r="D38" s="388">
        <v>0</v>
      </c>
      <c r="E38" s="389">
        <v>0</v>
      </c>
      <c r="F38" s="389">
        <v>0</v>
      </c>
      <c r="G38" s="389">
        <v>0</v>
      </c>
      <c r="H38" s="123"/>
    </row>
    <row r="39" spans="1:8" ht="302.25" customHeight="1">
      <c r="A39" s="338" t="s">
        <v>283</v>
      </c>
      <c r="B39" s="759" t="s">
        <v>524</v>
      </c>
      <c r="C39" s="760"/>
      <c r="D39" s="760"/>
      <c r="E39" s="760"/>
      <c r="F39" s="760"/>
      <c r="G39" s="761"/>
      <c r="H39" s="123"/>
    </row>
    <row r="40" spans="1:8" ht="15" customHeight="1">
      <c r="A40" s="762"/>
      <c r="B40" s="762"/>
      <c r="C40" s="762"/>
      <c r="D40" s="762"/>
      <c r="E40" s="762"/>
      <c r="F40" s="762"/>
      <c r="G40" s="762"/>
      <c r="H40" s="123"/>
    </row>
    <row r="42" spans="1:9" ht="32.25" customHeight="1">
      <c r="A42" s="655" t="s">
        <v>460</v>
      </c>
      <c r="B42" s="655"/>
      <c r="C42" s="655"/>
      <c r="D42" s="655"/>
      <c r="E42" s="655"/>
      <c r="F42" s="655"/>
      <c r="G42" s="655"/>
      <c r="H42" s="655"/>
      <c r="I42" s="655"/>
    </row>
    <row r="43" spans="1:9" ht="15">
      <c r="A43" s="337"/>
      <c r="B43" s="337"/>
      <c r="C43" s="337"/>
      <c r="D43" s="337"/>
      <c r="E43" s="337"/>
      <c r="F43" s="337"/>
      <c r="G43" s="337"/>
      <c r="H43" s="337"/>
      <c r="I43" s="337"/>
    </row>
    <row r="44" spans="1:9" ht="54.75" customHeight="1">
      <c r="A44" s="756" t="s">
        <v>222</v>
      </c>
      <c r="B44" s="757"/>
      <c r="C44" s="757"/>
      <c r="D44" s="757"/>
      <c r="E44" s="757"/>
      <c r="F44" s="757"/>
      <c r="G44" s="757"/>
      <c r="H44" s="757"/>
      <c r="I44" s="757"/>
    </row>
    <row r="45" spans="1:9" ht="171.75" customHeight="1">
      <c r="A45" s="756" t="s">
        <v>495</v>
      </c>
      <c r="B45" s="757"/>
      <c r="C45" s="757"/>
      <c r="D45" s="757"/>
      <c r="E45" s="757"/>
      <c r="F45" s="757"/>
      <c r="G45" s="757"/>
      <c r="H45" s="757"/>
      <c r="I45" s="757"/>
    </row>
    <row r="46" spans="1:9" ht="12.75">
      <c r="A46" s="757" t="s">
        <v>326</v>
      </c>
      <c r="B46" s="757"/>
      <c r="C46" s="757"/>
      <c r="D46" s="757"/>
      <c r="E46" s="757"/>
      <c r="F46" s="757"/>
      <c r="G46" s="757"/>
      <c r="H46" s="757"/>
      <c r="I46" s="757"/>
    </row>
    <row r="47" spans="1:9" ht="12.75">
      <c r="A47" s="757" t="s">
        <v>494</v>
      </c>
      <c r="B47" s="757"/>
      <c r="C47" s="757"/>
      <c r="D47" s="757"/>
      <c r="E47" s="757"/>
      <c r="F47" s="757"/>
      <c r="G47" s="757"/>
      <c r="H47" s="757"/>
      <c r="I47" s="757"/>
    </row>
    <row r="48" spans="1:6" ht="12.75">
      <c r="A48" s="342"/>
      <c r="B48" s="342"/>
      <c r="C48" s="342"/>
      <c r="D48" s="366"/>
      <c r="E48" s="355"/>
      <c r="F48" s="355"/>
    </row>
    <row r="49" spans="1:9" ht="24.75" customHeight="1">
      <c r="A49" s="671" t="s">
        <v>243</v>
      </c>
      <c r="B49" s="671" t="s">
        <v>223</v>
      </c>
      <c r="C49" s="671"/>
      <c r="D49" s="671" t="s">
        <v>224</v>
      </c>
      <c r="E49" s="671"/>
      <c r="F49" s="671" t="s">
        <v>225</v>
      </c>
      <c r="G49" s="671"/>
      <c r="H49" s="671"/>
      <c r="I49" s="671"/>
    </row>
    <row r="50" spans="1:9" ht="27" customHeight="1">
      <c r="A50" s="671"/>
      <c r="B50" s="671"/>
      <c r="C50" s="671"/>
      <c r="D50" s="671"/>
      <c r="E50" s="671"/>
      <c r="F50" s="671" t="s">
        <v>244</v>
      </c>
      <c r="G50" s="671" t="s">
        <v>245</v>
      </c>
      <c r="H50" s="671"/>
      <c r="I50" s="671"/>
    </row>
    <row r="51" spans="1:9" ht="33.75" customHeight="1">
      <c r="A51" s="671"/>
      <c r="B51" s="671" t="s">
        <v>241</v>
      </c>
      <c r="C51" s="671" t="s">
        <v>242</v>
      </c>
      <c r="D51" s="671" t="s">
        <v>241</v>
      </c>
      <c r="E51" s="671" t="s">
        <v>242</v>
      </c>
      <c r="F51" s="671"/>
      <c r="G51" s="336" t="s">
        <v>142</v>
      </c>
      <c r="H51" s="336" t="s">
        <v>246</v>
      </c>
      <c r="I51" s="336" t="s">
        <v>247</v>
      </c>
    </row>
    <row r="52" spans="1:9" ht="35.25" customHeight="1">
      <c r="A52" s="671"/>
      <c r="B52" s="671"/>
      <c r="C52" s="671"/>
      <c r="D52" s="671"/>
      <c r="E52" s="671"/>
      <c r="F52" s="671"/>
      <c r="G52" s="336" t="s">
        <v>248</v>
      </c>
      <c r="H52" s="336" t="s">
        <v>248</v>
      </c>
      <c r="I52" s="336" t="s">
        <v>248</v>
      </c>
    </row>
    <row r="53" spans="1:9" ht="14.25" customHeight="1">
      <c r="A53" s="339">
        <v>1</v>
      </c>
      <c r="B53" s="202">
        <v>2</v>
      </c>
      <c r="C53" s="202">
        <v>3</v>
      </c>
      <c r="D53" s="202">
        <v>4</v>
      </c>
      <c r="E53" s="202">
        <v>5</v>
      </c>
      <c r="F53" s="202" t="s">
        <v>115</v>
      </c>
      <c r="G53" s="202">
        <v>7</v>
      </c>
      <c r="H53" s="202">
        <v>8</v>
      </c>
      <c r="I53" s="202">
        <v>9</v>
      </c>
    </row>
    <row r="54" spans="1:9" ht="14.25" customHeight="1">
      <c r="A54" s="765" t="s">
        <v>226</v>
      </c>
      <c r="B54" s="765"/>
      <c r="C54" s="765"/>
      <c r="D54" s="765"/>
      <c r="E54" s="765"/>
      <c r="F54" s="765"/>
      <c r="G54" s="765"/>
      <c r="H54" s="765"/>
      <c r="I54" s="765"/>
    </row>
    <row r="55" spans="1:9" ht="12.75">
      <c r="A55" s="349" t="s">
        <v>493</v>
      </c>
      <c r="B55" s="354">
        <f>SUM(B56:B58)</f>
        <v>0</v>
      </c>
      <c r="C55" s="354">
        <f aca="true" t="shared" si="0" ref="C55:I55">SUM(C56:C58)</f>
        <v>0</v>
      </c>
      <c r="D55" s="382">
        <f t="shared" si="0"/>
        <v>0</v>
      </c>
      <c r="E55" s="382">
        <f t="shared" si="0"/>
        <v>0</v>
      </c>
      <c r="F55" s="382">
        <f t="shared" si="0"/>
        <v>0</v>
      </c>
      <c r="G55" s="382">
        <f t="shared" si="0"/>
        <v>0</v>
      </c>
      <c r="H55" s="382">
        <f t="shared" si="0"/>
        <v>0</v>
      </c>
      <c r="I55" s="382">
        <f t="shared" si="0"/>
        <v>0</v>
      </c>
    </row>
    <row r="56" spans="1:9" ht="12.75">
      <c r="A56" s="347" t="s">
        <v>492</v>
      </c>
      <c r="B56" s="353">
        <v>0</v>
      </c>
      <c r="C56" s="353">
        <v>0</v>
      </c>
      <c r="D56" s="352">
        <v>0</v>
      </c>
      <c r="E56" s="352">
        <v>0</v>
      </c>
      <c r="F56" s="379">
        <v>0</v>
      </c>
      <c r="G56" s="352">
        <v>0</v>
      </c>
      <c r="H56" s="352">
        <v>0</v>
      </c>
      <c r="I56" s="352">
        <v>0</v>
      </c>
    </row>
    <row r="57" spans="1:9" ht="12.75">
      <c r="A57" s="347" t="s">
        <v>491</v>
      </c>
      <c r="B57" s="353">
        <v>0</v>
      </c>
      <c r="C57" s="353">
        <v>0</v>
      </c>
      <c r="D57" s="352">
        <v>0</v>
      </c>
      <c r="E57" s="352">
        <v>0</v>
      </c>
      <c r="F57" s="352">
        <v>0</v>
      </c>
      <c r="G57" s="352">
        <v>0</v>
      </c>
      <c r="H57" s="352">
        <v>0</v>
      </c>
      <c r="I57" s="352">
        <v>0</v>
      </c>
    </row>
    <row r="58" spans="1:9" ht="12.75">
      <c r="A58" s="347" t="s">
        <v>490</v>
      </c>
      <c r="B58" s="353">
        <v>0</v>
      </c>
      <c r="C58" s="353">
        <v>0</v>
      </c>
      <c r="D58" s="352">
        <v>0</v>
      </c>
      <c r="E58" s="352">
        <v>0</v>
      </c>
      <c r="F58" s="352">
        <v>0</v>
      </c>
      <c r="G58" s="352">
        <v>0</v>
      </c>
      <c r="H58" s="352">
        <v>0</v>
      </c>
      <c r="I58" s="352">
        <v>0</v>
      </c>
    </row>
    <row r="59" spans="1:9" ht="12.75">
      <c r="A59" s="349" t="s">
        <v>489</v>
      </c>
      <c r="B59" s="349">
        <f>SUM(B60:B63)</f>
        <v>0</v>
      </c>
      <c r="C59" s="349">
        <f aca="true" t="shared" si="1" ref="C59:I59">SUM(C60:C63)</f>
        <v>0</v>
      </c>
      <c r="D59" s="348">
        <f t="shared" si="1"/>
        <v>0</v>
      </c>
      <c r="E59" s="348">
        <f t="shared" si="1"/>
        <v>0</v>
      </c>
      <c r="F59" s="348">
        <f t="shared" si="1"/>
        <v>0</v>
      </c>
      <c r="G59" s="348">
        <f t="shared" si="1"/>
        <v>0</v>
      </c>
      <c r="H59" s="348">
        <f t="shared" si="1"/>
        <v>0</v>
      </c>
      <c r="I59" s="348">
        <f t="shared" si="1"/>
        <v>0</v>
      </c>
    </row>
    <row r="60" spans="1:9" ht="12.75">
      <c r="A60" s="347" t="s">
        <v>488</v>
      </c>
      <c r="B60" s="346">
        <v>0</v>
      </c>
      <c r="C60" s="346">
        <v>0</v>
      </c>
      <c r="D60" s="345">
        <v>0</v>
      </c>
      <c r="E60" s="345">
        <v>0</v>
      </c>
      <c r="F60" s="345">
        <v>0</v>
      </c>
      <c r="G60" s="345">
        <v>0</v>
      </c>
      <c r="H60" s="345">
        <v>0</v>
      </c>
      <c r="I60" s="345">
        <v>0</v>
      </c>
    </row>
    <row r="61" spans="1:9" ht="12.75">
      <c r="A61" s="347" t="s">
        <v>71</v>
      </c>
      <c r="B61" s="346">
        <v>0</v>
      </c>
      <c r="C61" s="346">
        <v>0</v>
      </c>
      <c r="D61" s="345">
        <v>0</v>
      </c>
      <c r="E61" s="345">
        <v>0</v>
      </c>
      <c r="F61" s="345">
        <v>0</v>
      </c>
      <c r="G61" s="345">
        <v>0</v>
      </c>
      <c r="H61" s="345">
        <v>0</v>
      </c>
      <c r="I61" s="345">
        <v>0</v>
      </c>
    </row>
    <row r="62" spans="1:9" ht="12.75">
      <c r="A62" s="347" t="s">
        <v>487</v>
      </c>
      <c r="B62" s="346">
        <v>0</v>
      </c>
      <c r="C62" s="346">
        <v>0</v>
      </c>
      <c r="D62" s="345">
        <v>0</v>
      </c>
      <c r="E62" s="345">
        <v>0</v>
      </c>
      <c r="F62" s="345">
        <v>0</v>
      </c>
      <c r="G62" s="345">
        <v>0</v>
      </c>
      <c r="H62" s="345">
        <v>0</v>
      </c>
      <c r="I62" s="345">
        <v>0</v>
      </c>
    </row>
    <row r="63" spans="1:9" ht="12.75">
      <c r="A63" s="347" t="s">
        <v>73</v>
      </c>
      <c r="B63" s="346">
        <v>0</v>
      </c>
      <c r="C63" s="346">
        <v>0</v>
      </c>
      <c r="D63" s="345">
        <v>0</v>
      </c>
      <c r="E63" s="345">
        <v>0</v>
      </c>
      <c r="F63" s="345">
        <v>0</v>
      </c>
      <c r="G63" s="345">
        <v>0</v>
      </c>
      <c r="H63" s="345">
        <v>0</v>
      </c>
      <c r="I63" s="345">
        <v>0</v>
      </c>
    </row>
    <row r="64" spans="1:9" s="7" customFormat="1" ht="12.75">
      <c r="A64" s="349" t="s">
        <v>486</v>
      </c>
      <c r="B64" s="386">
        <f aca="true" t="shared" si="2" ref="B64:I64">SUM(B65:B66)</f>
        <v>36</v>
      </c>
      <c r="C64" s="386">
        <f t="shared" si="2"/>
        <v>32</v>
      </c>
      <c r="D64" s="387">
        <f t="shared" si="2"/>
        <v>11789764.02</v>
      </c>
      <c r="E64" s="387">
        <f t="shared" si="2"/>
        <v>7728285.83</v>
      </c>
      <c r="F64" s="387">
        <f t="shared" si="2"/>
        <v>6811330.6899999995</v>
      </c>
      <c r="G64" s="387">
        <f t="shared" si="2"/>
        <v>1677338.8</v>
      </c>
      <c r="H64" s="387">
        <f t="shared" si="2"/>
        <v>983485.11</v>
      </c>
      <c r="I64" s="387">
        <f t="shared" si="2"/>
        <v>4150506.78</v>
      </c>
    </row>
    <row r="65" spans="1:9" ht="12.75">
      <c r="A65" s="347" t="s">
        <v>485</v>
      </c>
      <c r="B65" s="388">
        <v>36</v>
      </c>
      <c r="C65" s="388">
        <v>32</v>
      </c>
      <c r="D65" s="389">
        <v>11789764.02</v>
      </c>
      <c r="E65" s="389">
        <v>7728285.83</v>
      </c>
      <c r="F65" s="389">
        <f>G65+H65+I65</f>
        <v>6811330.6899999995</v>
      </c>
      <c r="G65" s="389">
        <v>1677338.8</v>
      </c>
      <c r="H65" s="389">
        <v>983485.11</v>
      </c>
      <c r="I65" s="389">
        <v>4150506.78</v>
      </c>
    </row>
    <row r="66" spans="1:9" ht="12.75">
      <c r="A66" s="347" t="s">
        <v>484</v>
      </c>
      <c r="B66" s="388">
        <v>0</v>
      </c>
      <c r="C66" s="388">
        <v>0</v>
      </c>
      <c r="D66" s="389">
        <v>0</v>
      </c>
      <c r="E66" s="389">
        <v>0</v>
      </c>
      <c r="F66" s="389">
        <v>0</v>
      </c>
      <c r="G66" s="389">
        <v>0</v>
      </c>
      <c r="H66" s="389">
        <v>0</v>
      </c>
      <c r="I66" s="389">
        <v>0</v>
      </c>
    </row>
    <row r="67" spans="1:9" s="7" customFormat="1" ht="12.75">
      <c r="A67" s="349" t="s">
        <v>483</v>
      </c>
      <c r="B67" s="386">
        <f>B68+B69+B70+B71+B72+B73</f>
        <v>0</v>
      </c>
      <c r="C67" s="386">
        <f aca="true" t="shared" si="3" ref="C67:I67">C68+C69+C70+C71+C72+C73</f>
        <v>0</v>
      </c>
      <c r="D67" s="387">
        <f>D68+D69+D70+D71+D72+D73</f>
        <v>0</v>
      </c>
      <c r="E67" s="387">
        <f t="shared" si="3"/>
        <v>0</v>
      </c>
      <c r="F67" s="387">
        <f t="shared" si="3"/>
        <v>0</v>
      </c>
      <c r="G67" s="387">
        <f t="shared" si="3"/>
        <v>0</v>
      </c>
      <c r="H67" s="387">
        <f t="shared" si="3"/>
        <v>0</v>
      </c>
      <c r="I67" s="387">
        <f t="shared" si="3"/>
        <v>0</v>
      </c>
    </row>
    <row r="68" spans="1:9" ht="12.75">
      <c r="A68" s="347" t="s">
        <v>482</v>
      </c>
      <c r="B68" s="388">
        <v>0</v>
      </c>
      <c r="C68" s="388">
        <v>0</v>
      </c>
      <c r="D68" s="389">
        <v>0</v>
      </c>
      <c r="E68" s="389">
        <v>0</v>
      </c>
      <c r="F68" s="389">
        <v>0</v>
      </c>
      <c r="G68" s="389">
        <v>0</v>
      </c>
      <c r="H68" s="389">
        <v>0</v>
      </c>
      <c r="I68" s="389">
        <v>0</v>
      </c>
    </row>
    <row r="69" spans="1:9" ht="12.75">
      <c r="A69" s="347" t="s">
        <v>481</v>
      </c>
      <c r="B69" s="388">
        <v>0</v>
      </c>
      <c r="C69" s="388">
        <v>0</v>
      </c>
      <c r="D69" s="389">
        <v>0</v>
      </c>
      <c r="E69" s="389">
        <v>0</v>
      </c>
      <c r="F69" s="389">
        <v>0</v>
      </c>
      <c r="G69" s="389">
        <v>0</v>
      </c>
      <c r="H69" s="389">
        <v>0</v>
      </c>
      <c r="I69" s="389">
        <v>0</v>
      </c>
    </row>
    <row r="70" spans="1:9" ht="12.75">
      <c r="A70" s="347" t="s">
        <v>480</v>
      </c>
      <c r="B70" s="388">
        <v>0</v>
      </c>
      <c r="C70" s="388">
        <v>0</v>
      </c>
      <c r="D70" s="389">
        <v>0</v>
      </c>
      <c r="E70" s="389">
        <v>0</v>
      </c>
      <c r="F70" s="389">
        <v>0</v>
      </c>
      <c r="G70" s="389">
        <v>0</v>
      </c>
      <c r="H70" s="389">
        <v>0</v>
      </c>
      <c r="I70" s="389">
        <v>0</v>
      </c>
    </row>
    <row r="71" spans="1:9" ht="12.75">
      <c r="A71" s="347" t="s">
        <v>479</v>
      </c>
      <c r="B71" s="388">
        <v>0</v>
      </c>
      <c r="C71" s="388">
        <v>0</v>
      </c>
      <c r="D71" s="389">
        <v>0</v>
      </c>
      <c r="E71" s="389">
        <v>0</v>
      </c>
      <c r="F71" s="389">
        <v>0</v>
      </c>
      <c r="G71" s="389">
        <v>0</v>
      </c>
      <c r="H71" s="389">
        <v>0</v>
      </c>
      <c r="I71" s="389">
        <v>0</v>
      </c>
    </row>
    <row r="72" spans="1:9" ht="12.75">
      <c r="A72" s="347" t="s">
        <v>478</v>
      </c>
      <c r="B72" s="388">
        <v>0</v>
      </c>
      <c r="C72" s="388">
        <v>0</v>
      </c>
      <c r="D72" s="389">
        <v>0</v>
      </c>
      <c r="E72" s="389">
        <v>0</v>
      </c>
      <c r="F72" s="389">
        <v>0</v>
      </c>
      <c r="G72" s="389">
        <v>0</v>
      </c>
      <c r="H72" s="389">
        <v>0</v>
      </c>
      <c r="I72" s="389">
        <v>0</v>
      </c>
    </row>
    <row r="73" spans="1:9" ht="12.75">
      <c r="A73" s="347" t="s">
        <v>477</v>
      </c>
      <c r="B73" s="388">
        <v>0</v>
      </c>
      <c r="C73" s="388">
        <v>0</v>
      </c>
      <c r="D73" s="389">
        <v>0</v>
      </c>
      <c r="E73" s="389">
        <v>0</v>
      </c>
      <c r="F73" s="389">
        <v>0</v>
      </c>
      <c r="G73" s="389">
        <v>0</v>
      </c>
      <c r="H73" s="389">
        <v>0</v>
      </c>
      <c r="I73" s="389">
        <v>0</v>
      </c>
    </row>
    <row r="74" spans="1:9" ht="12.75">
      <c r="A74" s="766" t="s">
        <v>227</v>
      </c>
      <c r="B74" s="766"/>
      <c r="C74" s="766"/>
      <c r="D74" s="766"/>
      <c r="E74" s="766"/>
      <c r="F74" s="766"/>
      <c r="G74" s="766"/>
      <c r="H74" s="766"/>
      <c r="I74" s="766"/>
    </row>
    <row r="75" spans="1:9" ht="12.75">
      <c r="A75" s="340"/>
      <c r="B75" s="340"/>
      <c r="C75" s="340"/>
      <c r="D75" s="340"/>
      <c r="E75" s="340"/>
      <c r="F75" s="340"/>
      <c r="G75" s="340"/>
      <c r="H75" s="340"/>
      <c r="I75" s="340"/>
    </row>
    <row r="76" spans="1:9" ht="12.75">
      <c r="A76" s="349" t="s">
        <v>493</v>
      </c>
      <c r="B76" s="349">
        <f aca="true" t="shared" si="4" ref="B76:I76">SUM(B77:B79)</f>
        <v>108</v>
      </c>
      <c r="C76" s="349">
        <f t="shared" si="4"/>
        <v>107</v>
      </c>
      <c r="D76" s="348">
        <f t="shared" si="4"/>
        <v>727352059.05</v>
      </c>
      <c r="E76" s="348">
        <f t="shared" si="4"/>
        <v>655525283.6</v>
      </c>
      <c r="F76" s="348">
        <f t="shared" si="4"/>
        <v>325776917.34</v>
      </c>
      <c r="G76" s="348">
        <f t="shared" si="4"/>
        <v>316685965.18</v>
      </c>
      <c r="H76" s="348">
        <f t="shared" si="4"/>
        <v>6925381.529999999</v>
      </c>
      <c r="I76" s="348">
        <f t="shared" si="4"/>
        <v>2165570.63</v>
      </c>
    </row>
    <row r="77" spans="1:9" ht="12.75">
      <c r="A77" s="347" t="s">
        <v>492</v>
      </c>
      <c r="B77" s="346">
        <v>26</v>
      </c>
      <c r="C77" s="346">
        <v>26</v>
      </c>
      <c r="D77" s="350">
        <v>576347930.5</v>
      </c>
      <c r="E77" s="351">
        <v>532249383.2</v>
      </c>
      <c r="F77" s="381">
        <f>G77+H77+I77</f>
        <v>232702314.20999998</v>
      </c>
      <c r="G77" s="350">
        <v>223940900.07</v>
      </c>
      <c r="H77" s="350">
        <v>6595843.51</v>
      </c>
      <c r="I77" s="350">
        <v>2165570.63</v>
      </c>
    </row>
    <row r="78" spans="1:9" ht="12.75">
      <c r="A78" s="347" t="s">
        <v>491</v>
      </c>
      <c r="B78" s="346">
        <v>82</v>
      </c>
      <c r="C78" s="346">
        <v>81</v>
      </c>
      <c r="D78" s="350">
        <v>151004128.55</v>
      </c>
      <c r="E78" s="351">
        <v>123275900.4</v>
      </c>
      <c r="F78" s="423">
        <f>G78+H78</f>
        <v>93074603.13</v>
      </c>
      <c r="G78" s="423">
        <v>92745065.11</v>
      </c>
      <c r="H78" s="423">
        <v>329538.02</v>
      </c>
      <c r="I78" s="350">
        <v>0</v>
      </c>
    </row>
    <row r="79" spans="1:9" ht="12.75">
      <c r="A79" s="347" t="s">
        <v>490</v>
      </c>
      <c r="B79" s="346">
        <v>0</v>
      </c>
      <c r="C79" s="346">
        <v>0</v>
      </c>
      <c r="D79" s="345">
        <v>0</v>
      </c>
      <c r="E79" s="345">
        <v>0</v>
      </c>
      <c r="F79" s="345">
        <v>0</v>
      </c>
      <c r="G79" s="345">
        <v>0</v>
      </c>
      <c r="H79" s="345">
        <v>0</v>
      </c>
      <c r="I79" s="345">
        <v>0</v>
      </c>
    </row>
    <row r="80" spans="1:9" ht="12.75">
      <c r="A80" s="349" t="s">
        <v>489</v>
      </c>
      <c r="B80" s="386">
        <f aca="true" t="shared" si="5" ref="B80:I80">SUM(B81:B84)</f>
        <v>19</v>
      </c>
      <c r="C80" s="386">
        <f t="shared" si="5"/>
        <v>19</v>
      </c>
      <c r="D80" s="387">
        <f t="shared" si="5"/>
        <v>22887604.42</v>
      </c>
      <c r="E80" s="387">
        <f t="shared" si="5"/>
        <v>14185787.84</v>
      </c>
      <c r="F80" s="387">
        <f t="shared" si="5"/>
        <v>5615975.680000001</v>
      </c>
      <c r="G80" s="387">
        <f t="shared" si="5"/>
        <v>5559449.49</v>
      </c>
      <c r="H80" s="387">
        <f t="shared" si="5"/>
        <v>56526.19</v>
      </c>
      <c r="I80" s="387">
        <f t="shared" si="5"/>
        <v>0</v>
      </c>
    </row>
    <row r="81" spans="1:9" ht="12.75">
      <c r="A81" s="347" t="s">
        <v>488</v>
      </c>
      <c r="B81" s="388">
        <v>0</v>
      </c>
      <c r="C81" s="388">
        <v>0</v>
      </c>
      <c r="D81" s="389">
        <v>0</v>
      </c>
      <c r="E81" s="389">
        <v>0</v>
      </c>
      <c r="F81" s="389">
        <v>0</v>
      </c>
      <c r="G81" s="389">
        <v>0</v>
      </c>
      <c r="H81" s="389">
        <v>0</v>
      </c>
      <c r="I81" s="389">
        <v>0</v>
      </c>
    </row>
    <row r="82" spans="1:9" ht="12.75">
      <c r="A82" s="347" t="s">
        <v>71</v>
      </c>
      <c r="B82" s="388">
        <v>19</v>
      </c>
      <c r="C82" s="388">
        <v>19</v>
      </c>
      <c r="D82" s="389">
        <v>22887604.42</v>
      </c>
      <c r="E82" s="389">
        <v>14185787.84</v>
      </c>
      <c r="F82" s="389">
        <f>G82+H82+I82</f>
        <v>5615975.680000001</v>
      </c>
      <c r="G82" s="389">
        <v>5559449.49</v>
      </c>
      <c r="H82" s="389">
        <v>56526.19</v>
      </c>
      <c r="I82" s="389">
        <v>0</v>
      </c>
    </row>
    <row r="83" spans="1:9" ht="12.75">
      <c r="A83" s="347" t="s">
        <v>487</v>
      </c>
      <c r="B83" s="388">
        <v>0</v>
      </c>
      <c r="C83" s="388">
        <v>0</v>
      </c>
      <c r="D83" s="389">
        <v>0</v>
      </c>
      <c r="E83" s="389">
        <v>0</v>
      </c>
      <c r="F83" s="389">
        <v>0</v>
      </c>
      <c r="G83" s="389">
        <v>0</v>
      </c>
      <c r="H83" s="389">
        <v>0</v>
      </c>
      <c r="I83" s="389">
        <v>0</v>
      </c>
    </row>
    <row r="84" spans="1:9" ht="12.75">
      <c r="A84" s="347" t="s">
        <v>73</v>
      </c>
      <c r="B84" s="388">
        <v>0</v>
      </c>
      <c r="C84" s="388">
        <v>0</v>
      </c>
      <c r="D84" s="389">
        <v>0</v>
      </c>
      <c r="E84" s="389">
        <v>0</v>
      </c>
      <c r="F84" s="389">
        <v>0</v>
      </c>
      <c r="G84" s="389">
        <v>0</v>
      </c>
      <c r="H84" s="389">
        <v>0</v>
      </c>
      <c r="I84" s="389">
        <v>0</v>
      </c>
    </row>
    <row r="85" spans="1:9" ht="12.75">
      <c r="A85" s="349" t="s">
        <v>486</v>
      </c>
      <c r="B85" s="386">
        <f aca="true" t="shared" si="6" ref="B85:I85">SUM(B86:B87)</f>
        <v>342</v>
      </c>
      <c r="C85" s="386">
        <f t="shared" si="6"/>
        <v>333</v>
      </c>
      <c r="D85" s="387">
        <f t="shared" si="6"/>
        <v>246976730.58</v>
      </c>
      <c r="E85" s="387">
        <f t="shared" si="6"/>
        <v>195038548.1</v>
      </c>
      <c r="F85" s="387">
        <f t="shared" si="6"/>
        <v>140644680.15</v>
      </c>
      <c r="G85" s="387">
        <f t="shared" si="6"/>
        <v>105251805.23</v>
      </c>
      <c r="H85" s="387">
        <f t="shared" si="6"/>
        <v>22152598.71</v>
      </c>
      <c r="I85" s="387">
        <f t="shared" si="6"/>
        <v>13240276.21</v>
      </c>
    </row>
    <row r="86" spans="1:9" ht="12.75">
      <c r="A86" s="347" t="s">
        <v>485</v>
      </c>
      <c r="B86" s="388">
        <v>333</v>
      </c>
      <c r="C86" s="388">
        <v>324</v>
      </c>
      <c r="D86" s="389">
        <v>238921035.02</v>
      </c>
      <c r="E86" s="389">
        <v>187752434.14</v>
      </c>
      <c r="F86" s="389">
        <f>G86+H86+I86</f>
        <v>137059458.41</v>
      </c>
      <c r="G86" s="389">
        <v>103122898.06</v>
      </c>
      <c r="H86" s="389">
        <v>21062408.95</v>
      </c>
      <c r="I86" s="389">
        <v>12874151.4</v>
      </c>
    </row>
    <row r="87" spans="1:9" ht="12.75">
      <c r="A87" s="347" t="s">
        <v>484</v>
      </c>
      <c r="B87" s="392">
        <v>9</v>
      </c>
      <c r="C87" s="392">
        <v>9</v>
      </c>
      <c r="D87" s="393">
        <v>8055695.56</v>
      </c>
      <c r="E87" s="393">
        <v>7286113.96</v>
      </c>
      <c r="F87" s="394">
        <f>G87+H87+I87</f>
        <v>3585221.7399999998</v>
      </c>
      <c r="G87" s="393">
        <v>2128907.17</v>
      </c>
      <c r="H87" s="393">
        <v>1090189.76</v>
      </c>
      <c r="I87" s="393">
        <v>366124.81</v>
      </c>
    </row>
    <row r="88" spans="1:9" ht="12.75">
      <c r="A88" s="349" t="s">
        <v>483</v>
      </c>
      <c r="B88" s="386">
        <v>0</v>
      </c>
      <c r="C88" s="386">
        <v>0</v>
      </c>
      <c r="D88" s="387">
        <v>0</v>
      </c>
      <c r="E88" s="387">
        <v>0</v>
      </c>
      <c r="F88" s="387">
        <v>0</v>
      </c>
      <c r="G88" s="387">
        <v>0</v>
      </c>
      <c r="H88" s="387">
        <v>0</v>
      </c>
      <c r="I88" s="387">
        <v>0</v>
      </c>
    </row>
    <row r="89" spans="1:9" ht="12.75">
      <c r="A89" s="347" t="s">
        <v>482</v>
      </c>
      <c r="B89" s="388">
        <v>0</v>
      </c>
      <c r="C89" s="388">
        <v>0</v>
      </c>
      <c r="D89" s="389">
        <v>0</v>
      </c>
      <c r="E89" s="389">
        <v>0</v>
      </c>
      <c r="F89" s="389">
        <v>0</v>
      </c>
      <c r="G89" s="389">
        <v>0</v>
      </c>
      <c r="H89" s="389">
        <v>0</v>
      </c>
      <c r="I89" s="389">
        <v>0</v>
      </c>
    </row>
    <row r="90" spans="1:9" ht="12.75">
      <c r="A90" s="347" t="s">
        <v>481</v>
      </c>
      <c r="B90" s="388">
        <v>0</v>
      </c>
      <c r="C90" s="388">
        <v>0</v>
      </c>
      <c r="D90" s="389">
        <v>0</v>
      </c>
      <c r="E90" s="389">
        <v>0</v>
      </c>
      <c r="F90" s="389">
        <v>0</v>
      </c>
      <c r="G90" s="389">
        <v>0</v>
      </c>
      <c r="H90" s="389">
        <v>0</v>
      </c>
      <c r="I90" s="389">
        <v>0</v>
      </c>
    </row>
    <row r="91" spans="1:9" ht="12.75">
      <c r="A91" s="347" t="s">
        <v>480</v>
      </c>
      <c r="B91" s="388">
        <v>0</v>
      </c>
      <c r="C91" s="388">
        <v>0</v>
      </c>
      <c r="D91" s="389">
        <v>0</v>
      </c>
      <c r="E91" s="389">
        <v>0</v>
      </c>
      <c r="F91" s="389">
        <v>0</v>
      </c>
      <c r="G91" s="389">
        <v>0</v>
      </c>
      <c r="H91" s="389">
        <v>0</v>
      </c>
      <c r="I91" s="389">
        <v>0</v>
      </c>
    </row>
    <row r="92" spans="1:9" ht="12.75">
      <c r="A92" s="347" t="s">
        <v>479</v>
      </c>
      <c r="B92" s="388">
        <v>0</v>
      </c>
      <c r="C92" s="388">
        <v>0</v>
      </c>
      <c r="D92" s="389">
        <v>0</v>
      </c>
      <c r="E92" s="389">
        <v>0</v>
      </c>
      <c r="F92" s="389">
        <v>0</v>
      </c>
      <c r="G92" s="389">
        <v>0</v>
      </c>
      <c r="H92" s="389">
        <v>0</v>
      </c>
      <c r="I92" s="389">
        <v>0</v>
      </c>
    </row>
    <row r="93" spans="1:9" ht="12.75">
      <c r="A93" s="347" t="s">
        <v>478</v>
      </c>
      <c r="B93" s="388">
        <v>0</v>
      </c>
      <c r="C93" s="388">
        <v>0</v>
      </c>
      <c r="D93" s="389">
        <v>0</v>
      </c>
      <c r="E93" s="389">
        <v>0</v>
      </c>
      <c r="F93" s="389">
        <v>0</v>
      </c>
      <c r="G93" s="389">
        <v>0</v>
      </c>
      <c r="H93" s="389">
        <v>0</v>
      </c>
      <c r="I93" s="389">
        <v>0</v>
      </c>
    </row>
    <row r="94" spans="1:9" ht="12.75">
      <c r="A94" s="347" t="s">
        <v>477</v>
      </c>
      <c r="B94" s="388">
        <v>0</v>
      </c>
      <c r="C94" s="388">
        <v>0</v>
      </c>
      <c r="D94" s="389">
        <v>0</v>
      </c>
      <c r="E94" s="389">
        <v>0</v>
      </c>
      <c r="F94" s="389">
        <v>0</v>
      </c>
      <c r="G94" s="389">
        <v>0</v>
      </c>
      <c r="H94" s="389">
        <v>0</v>
      </c>
      <c r="I94" s="389">
        <v>0</v>
      </c>
    </row>
    <row r="95" spans="1:9" ht="78.75" customHeight="1">
      <c r="A95" s="338" t="s">
        <v>283</v>
      </c>
      <c r="B95" s="767" t="s">
        <v>525</v>
      </c>
      <c r="C95" s="768"/>
      <c r="D95" s="768"/>
      <c r="E95" s="768"/>
      <c r="F95" s="768"/>
      <c r="G95" s="768"/>
      <c r="H95" s="768"/>
      <c r="I95" s="769"/>
    </row>
    <row r="96" spans="1:9" ht="12.75">
      <c r="A96" s="763"/>
      <c r="B96" s="763"/>
      <c r="C96" s="763"/>
      <c r="D96" s="763"/>
      <c r="E96" s="763"/>
      <c r="F96" s="763"/>
      <c r="G96" s="763"/>
      <c r="H96" s="763"/>
      <c r="I96" s="763"/>
    </row>
    <row r="97" spans="1:2" ht="12.75">
      <c r="A97" s="764" t="s">
        <v>278</v>
      </c>
      <c r="B97" s="764"/>
    </row>
    <row r="100" spans="1:2" ht="12.75">
      <c r="A100" s="764" t="s">
        <v>279</v>
      </c>
      <c r="B100" s="764"/>
    </row>
  </sheetData>
  <sheetProtection/>
  <mergeCells count="41">
    <mergeCell ref="A96:I96"/>
    <mergeCell ref="A97:B97"/>
    <mergeCell ref="A100:B100"/>
    <mergeCell ref="C51:C52"/>
    <mergeCell ref="D51:D52"/>
    <mergeCell ref="E51:E52"/>
    <mergeCell ref="A54:I54"/>
    <mergeCell ref="A74:I74"/>
    <mergeCell ref="B95:I95"/>
    <mergeCell ref="A45:I45"/>
    <mergeCell ref="A46:I46"/>
    <mergeCell ref="A47:I47"/>
    <mergeCell ref="A49:A52"/>
    <mergeCell ref="B49:C50"/>
    <mergeCell ref="D49:E50"/>
    <mergeCell ref="F49:I49"/>
    <mergeCell ref="F50:F52"/>
    <mergeCell ref="G50:I50"/>
    <mergeCell ref="B51:B52"/>
    <mergeCell ref="A42:I42"/>
    <mergeCell ref="A44:I44"/>
    <mergeCell ref="A12:I12"/>
    <mergeCell ref="A13:I13"/>
    <mergeCell ref="A14:I14"/>
    <mergeCell ref="A16:A18"/>
    <mergeCell ref="B16:B18"/>
    <mergeCell ref="C16:D16"/>
    <mergeCell ref="E16:F16"/>
    <mergeCell ref="G16:G18"/>
    <mergeCell ref="C17:C18"/>
    <mergeCell ref="D17:D18"/>
    <mergeCell ref="E17:E18"/>
    <mergeCell ref="F17:F18"/>
    <mergeCell ref="B39:G39"/>
    <mergeCell ref="A40:G40"/>
    <mergeCell ref="A10:I10"/>
    <mergeCell ref="A1:I1"/>
    <mergeCell ref="B3:I3"/>
    <mergeCell ref="B5:I5"/>
    <mergeCell ref="A7:I7"/>
    <mergeCell ref="A8:I8"/>
  </mergeCells>
  <printOptions/>
  <pageMargins left="0.7480314960629921" right="0.7480314960629921" top="0.984251968503937" bottom="0.984251968503937" header="0.5118110236220472" footer="0.5118110236220472"/>
  <pageSetup fitToHeight="2" horizontalDpi="600" verticalDpi="600" orientation="landscape" paperSize="9" scale="31" r:id="rId1"/>
  <rowBreaks count="2" manualBreakCount="2">
    <brk id="21" max="8" man="1"/>
    <brk id="48" max="8" man="1"/>
  </rowBreaks>
</worksheet>
</file>

<file path=xl/worksheets/sheet8.xml><?xml version="1.0" encoding="utf-8"?>
<worksheet xmlns="http://schemas.openxmlformats.org/spreadsheetml/2006/main" xmlns:r="http://schemas.openxmlformats.org/officeDocument/2006/relationships">
  <dimension ref="A1:F56"/>
  <sheetViews>
    <sheetView view="pageBreakPreview" zoomScaleSheetLayoutView="100" zoomScalePageLayoutView="0" workbookViewId="0" topLeftCell="A34">
      <selection activeCell="A46" sqref="A46:F46"/>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04" t="s">
        <v>461</v>
      </c>
      <c r="B1" s="204"/>
      <c r="C1" s="204"/>
    </row>
    <row r="2" spans="1:3" ht="12.75">
      <c r="A2" s="204"/>
      <c r="B2" s="204"/>
      <c r="C2" s="204"/>
    </row>
    <row r="3" spans="1:6" ht="14.25">
      <c r="A3" s="778" t="s">
        <v>521</v>
      </c>
      <c r="B3" s="779"/>
      <c r="C3" s="780"/>
      <c r="D3" s="780"/>
      <c r="E3" s="780"/>
      <c r="F3" s="780"/>
    </row>
    <row r="4" spans="1:3" ht="12.75">
      <c r="A4" s="204"/>
      <c r="B4" s="204"/>
      <c r="C4" s="204"/>
    </row>
    <row r="5" spans="1:6" ht="14.25">
      <c r="A5" s="781" t="s">
        <v>275</v>
      </c>
      <c r="B5" s="781"/>
      <c r="C5" s="750" t="s">
        <v>475</v>
      </c>
      <c r="D5" s="782"/>
      <c r="E5" s="782"/>
      <c r="F5" s="782"/>
    </row>
    <row r="6" spans="1:6" ht="14.25">
      <c r="A6" s="128"/>
      <c r="B6" s="408"/>
      <c r="C6" s="408"/>
      <c r="D6" s="408"/>
      <c r="E6" s="408"/>
      <c r="F6" s="408"/>
    </row>
    <row r="7" spans="1:6" ht="14.25">
      <c r="A7" s="781" t="s">
        <v>276</v>
      </c>
      <c r="B7" s="781"/>
      <c r="C7" s="750" t="s">
        <v>520</v>
      </c>
      <c r="D7" s="782"/>
      <c r="E7" s="782"/>
      <c r="F7" s="782"/>
    </row>
    <row r="8" spans="1:6" ht="14.25">
      <c r="A8" s="421"/>
      <c r="B8" s="407"/>
      <c r="C8" s="407"/>
      <c r="D8" s="407"/>
      <c r="E8" s="406"/>
      <c r="F8" s="405"/>
    </row>
    <row r="9" spans="3:6" ht="54.75" customHeight="1" thickBot="1">
      <c r="C9" s="783" t="s">
        <v>405</v>
      </c>
      <c r="D9" s="783"/>
      <c r="E9" s="784" t="s">
        <v>406</v>
      </c>
      <c r="F9" s="785"/>
    </row>
    <row r="10" spans="1:6" ht="13.5" customHeight="1" thickBot="1">
      <c r="A10" s="786" t="s">
        <v>407</v>
      </c>
      <c r="B10" s="787"/>
      <c r="C10" s="792" t="s">
        <v>408</v>
      </c>
      <c r="D10" s="793"/>
      <c r="E10" s="794" t="s">
        <v>409</v>
      </c>
      <c r="F10" s="795"/>
    </row>
    <row r="11" spans="1:6" ht="26.25" thickBot="1">
      <c r="A11" s="788"/>
      <c r="B11" s="789"/>
      <c r="C11" s="205" t="s">
        <v>517</v>
      </c>
      <c r="D11" s="206">
        <v>13640</v>
      </c>
      <c r="E11" s="207"/>
      <c r="F11" s="208"/>
    </row>
    <row r="12" spans="1:6" ht="26.25" customHeight="1" thickBot="1">
      <c r="A12" s="788"/>
      <c r="B12" s="789"/>
      <c r="C12" s="209" t="s">
        <v>516</v>
      </c>
      <c r="D12" s="210">
        <v>3299</v>
      </c>
      <c r="E12" s="211"/>
      <c r="F12" s="212"/>
    </row>
    <row r="13" spans="1:6" ht="33.75" customHeight="1" thickBot="1">
      <c r="A13" s="788"/>
      <c r="B13" s="789"/>
      <c r="C13" s="209" t="s">
        <v>515</v>
      </c>
      <c r="D13" s="206">
        <v>453</v>
      </c>
      <c r="E13" s="213" t="s">
        <v>410</v>
      </c>
      <c r="F13" s="206">
        <v>50</v>
      </c>
    </row>
    <row r="14" spans="1:6" ht="13.5" thickBot="1">
      <c r="A14" s="788"/>
      <c r="B14" s="789"/>
      <c r="C14" s="214" t="s">
        <v>514</v>
      </c>
      <c r="D14" s="215">
        <f>C16+D16</f>
        <v>431</v>
      </c>
      <c r="E14" s="216" t="s">
        <v>411</v>
      </c>
      <c r="F14" s="217">
        <f>E16+F16</f>
        <v>45</v>
      </c>
    </row>
    <row r="15" spans="1:6" ht="12.75">
      <c r="A15" s="788"/>
      <c r="B15" s="789"/>
      <c r="C15" s="218" t="s">
        <v>412</v>
      </c>
      <c r="D15" s="219" t="s">
        <v>413</v>
      </c>
      <c r="E15" s="220" t="s">
        <v>412</v>
      </c>
      <c r="F15" s="221" t="s">
        <v>413</v>
      </c>
    </row>
    <row r="16" spans="1:6" ht="12.75" customHeight="1" thickBot="1">
      <c r="A16" s="788"/>
      <c r="B16" s="789"/>
      <c r="C16" s="222">
        <v>43</v>
      </c>
      <c r="D16" s="223">
        <v>388</v>
      </c>
      <c r="E16" s="224">
        <v>11</v>
      </c>
      <c r="F16" s="225">
        <v>34</v>
      </c>
    </row>
    <row r="17" spans="1:6" ht="18" customHeight="1" thickBot="1">
      <c r="A17" s="788"/>
      <c r="B17" s="789"/>
      <c r="C17" s="226" t="s">
        <v>414</v>
      </c>
      <c r="D17" s="227">
        <v>20</v>
      </c>
      <c r="E17" s="228" t="s">
        <v>414</v>
      </c>
      <c r="F17" s="206">
        <v>5</v>
      </c>
    </row>
    <row r="18" spans="1:6" ht="13.5" thickBot="1">
      <c r="A18" s="788"/>
      <c r="B18" s="789"/>
      <c r="C18" s="229" t="s">
        <v>415</v>
      </c>
      <c r="D18" s="206">
        <v>2</v>
      </c>
      <c r="E18" s="228" t="s">
        <v>415</v>
      </c>
      <c r="F18" s="206">
        <v>0</v>
      </c>
    </row>
    <row r="19" spans="1:6" ht="13.5" thickBot="1">
      <c r="A19" s="788"/>
      <c r="B19" s="789"/>
      <c r="C19" s="229" t="s">
        <v>416</v>
      </c>
      <c r="D19" s="206">
        <v>0</v>
      </c>
      <c r="E19" s="228" t="s">
        <v>416</v>
      </c>
      <c r="F19" s="206">
        <v>0</v>
      </c>
    </row>
    <row r="20" spans="1:6" ht="51.75" thickBot="1">
      <c r="A20" s="790"/>
      <c r="B20" s="791"/>
      <c r="C20" s="209" t="s">
        <v>513</v>
      </c>
      <c r="D20" s="230">
        <v>3</v>
      </c>
      <c r="E20" s="231" t="s">
        <v>417</v>
      </c>
      <c r="F20" s="210">
        <v>2</v>
      </c>
    </row>
    <row r="21" spans="1:6" ht="39" customHeight="1" thickBot="1">
      <c r="A21" s="770" t="s">
        <v>418</v>
      </c>
      <c r="B21" s="232"/>
      <c r="C21" s="205" t="s">
        <v>419</v>
      </c>
      <c r="D21" s="233">
        <v>10341</v>
      </c>
      <c r="E21" s="207"/>
      <c r="F21" s="208"/>
    </row>
    <row r="22" spans="1:6" ht="64.5" thickBot="1">
      <c r="A22" s="771"/>
      <c r="B22" s="772" t="s">
        <v>420</v>
      </c>
      <c r="C22" s="205" t="s">
        <v>512</v>
      </c>
      <c r="D22" s="233">
        <v>6854</v>
      </c>
      <c r="E22" s="211"/>
      <c r="F22" s="212"/>
    </row>
    <row r="23" spans="1:6" ht="80.25" customHeight="1" thickBot="1">
      <c r="A23" s="771"/>
      <c r="B23" s="773"/>
      <c r="C23" s="205" t="s">
        <v>511</v>
      </c>
      <c r="D23" s="206">
        <f>D24+D27+D28+D29</f>
        <v>865</v>
      </c>
      <c r="E23" s="234" t="s">
        <v>422</v>
      </c>
      <c r="F23" s="227">
        <v>60</v>
      </c>
    </row>
    <row r="24" spans="1:6" ht="13.5" thickBot="1">
      <c r="A24" s="771"/>
      <c r="B24" s="773"/>
      <c r="C24" s="235" t="s">
        <v>510</v>
      </c>
      <c r="D24" s="236">
        <f>C26+D26</f>
        <v>771</v>
      </c>
      <c r="E24" s="220" t="s">
        <v>509</v>
      </c>
      <c r="F24" s="237">
        <f>E26+F26</f>
        <v>53</v>
      </c>
    </row>
    <row r="25" spans="1:6" ht="12.75">
      <c r="A25" s="771"/>
      <c r="B25" s="773"/>
      <c r="C25" s="235" t="s">
        <v>423</v>
      </c>
      <c r="D25" s="238" t="s">
        <v>424</v>
      </c>
      <c r="E25" s="239" t="s">
        <v>423</v>
      </c>
      <c r="F25" s="221" t="s">
        <v>424</v>
      </c>
    </row>
    <row r="26" spans="1:6" ht="13.5" thickBot="1">
      <c r="A26" s="771"/>
      <c r="B26" s="773"/>
      <c r="C26" s="240">
        <v>207</v>
      </c>
      <c r="D26" s="404">
        <v>564</v>
      </c>
      <c r="E26" s="241">
        <v>22</v>
      </c>
      <c r="F26" s="225">
        <v>31</v>
      </c>
    </row>
    <row r="27" spans="1:6" ht="18.75" customHeight="1" thickBot="1">
      <c r="A27" s="771"/>
      <c r="B27" s="773"/>
      <c r="C27" s="234" t="s">
        <v>425</v>
      </c>
      <c r="D27" s="403">
        <v>89</v>
      </c>
      <c r="E27" s="228" t="s">
        <v>426</v>
      </c>
      <c r="F27" s="206">
        <v>5</v>
      </c>
    </row>
    <row r="28" spans="1:6" ht="13.5" thickBot="1">
      <c r="A28" s="771"/>
      <c r="B28" s="773"/>
      <c r="C28" s="242" t="s">
        <v>427</v>
      </c>
      <c r="D28" s="403">
        <v>5</v>
      </c>
      <c r="E28" s="228" t="s">
        <v>427</v>
      </c>
      <c r="F28" s="206">
        <v>2</v>
      </c>
    </row>
    <row r="29" spans="1:6" ht="13.5" thickBot="1">
      <c r="A29" s="771"/>
      <c r="B29" s="773"/>
      <c r="C29" s="242" t="s">
        <v>428</v>
      </c>
      <c r="D29" s="403">
        <v>0</v>
      </c>
      <c r="E29" s="228" t="s">
        <v>428</v>
      </c>
      <c r="F29" s="206">
        <v>0</v>
      </c>
    </row>
    <row r="30" spans="1:6" ht="64.5" thickBot="1">
      <c r="A30" s="771"/>
      <c r="B30" s="774"/>
      <c r="C30" s="205" t="s">
        <v>508</v>
      </c>
      <c r="D30" s="403">
        <v>44</v>
      </c>
      <c r="E30" s="213" t="s">
        <v>429</v>
      </c>
      <c r="F30" s="206">
        <v>7</v>
      </c>
    </row>
    <row r="31" spans="1:6" ht="83.25" customHeight="1" thickBot="1">
      <c r="A31" s="771"/>
      <c r="B31" s="775" t="s">
        <v>430</v>
      </c>
      <c r="C31" s="205" t="s">
        <v>507</v>
      </c>
      <c r="D31" s="206">
        <v>863</v>
      </c>
      <c r="E31" s="243"/>
      <c r="F31" s="244"/>
    </row>
    <row r="32" spans="1:6" ht="77.25" thickBot="1">
      <c r="A32" s="771"/>
      <c r="B32" s="776"/>
      <c r="C32" s="245" t="s">
        <v>506</v>
      </c>
      <c r="D32" s="246">
        <v>112</v>
      </c>
      <c r="E32" s="247" t="s">
        <v>433</v>
      </c>
      <c r="F32" s="206">
        <v>11</v>
      </c>
    </row>
    <row r="33" spans="1:6" ht="13.5" thickBot="1">
      <c r="A33" s="771"/>
      <c r="B33" s="776"/>
      <c r="C33" s="218" t="s">
        <v>434</v>
      </c>
      <c r="D33" s="236">
        <f>C35+D35</f>
        <v>88</v>
      </c>
      <c r="E33" s="248" t="s">
        <v>435</v>
      </c>
      <c r="F33" s="217">
        <f>E35+F35</f>
        <v>9</v>
      </c>
    </row>
    <row r="34" spans="1:6" ht="12.75">
      <c r="A34" s="771"/>
      <c r="B34" s="776"/>
      <c r="C34" s="249" t="s">
        <v>436</v>
      </c>
      <c r="D34" s="250" t="s">
        <v>437</v>
      </c>
      <c r="E34" s="251" t="s">
        <v>438</v>
      </c>
      <c r="F34" s="237" t="s">
        <v>439</v>
      </c>
    </row>
    <row r="35" spans="1:6" ht="13.5" thickBot="1">
      <c r="A35" s="771"/>
      <c r="B35" s="776"/>
      <c r="C35" s="252">
        <v>40</v>
      </c>
      <c r="D35" s="253">
        <v>48</v>
      </c>
      <c r="E35" s="224">
        <v>4</v>
      </c>
      <c r="F35" s="225">
        <v>5</v>
      </c>
    </row>
    <row r="36" spans="1:6" ht="12" customHeight="1" thickBot="1">
      <c r="A36" s="771"/>
      <c r="B36" s="776"/>
      <c r="C36" s="242" t="s">
        <v>440</v>
      </c>
      <c r="D36" s="206">
        <v>17</v>
      </c>
      <c r="E36" s="228" t="s">
        <v>441</v>
      </c>
      <c r="F36" s="206">
        <v>1</v>
      </c>
    </row>
    <row r="37" spans="1:6" ht="13.5" thickBot="1">
      <c r="A37" s="771"/>
      <c r="B37" s="776"/>
      <c r="C37" s="242" t="s">
        <v>442</v>
      </c>
      <c r="D37" s="206">
        <v>7</v>
      </c>
      <c r="E37" s="228" t="s">
        <v>442</v>
      </c>
      <c r="F37" s="206">
        <v>1</v>
      </c>
    </row>
    <row r="38" spans="1:6" ht="13.5" thickBot="1">
      <c r="A38" s="771"/>
      <c r="B38" s="776"/>
      <c r="C38" s="242" t="s">
        <v>443</v>
      </c>
      <c r="D38" s="206">
        <v>0</v>
      </c>
      <c r="E38" s="228" t="s">
        <v>443</v>
      </c>
      <c r="F38" s="206">
        <v>0</v>
      </c>
    </row>
    <row r="39" spans="1:6" ht="64.5" thickBot="1">
      <c r="A39" s="771"/>
      <c r="B39" s="777"/>
      <c r="C39" s="254" t="s">
        <v>444</v>
      </c>
      <c r="D39" s="210">
        <v>14</v>
      </c>
      <c r="E39" s="254" t="s">
        <v>505</v>
      </c>
      <c r="F39" s="210">
        <v>5</v>
      </c>
    </row>
    <row r="40" spans="1:6" ht="69" customHeight="1" thickBot="1">
      <c r="A40" s="796" t="s">
        <v>445</v>
      </c>
      <c r="B40" s="420" t="s">
        <v>446</v>
      </c>
      <c r="C40" s="255" t="s">
        <v>447</v>
      </c>
      <c r="D40" s="206">
        <v>2</v>
      </c>
      <c r="E40" s="205" t="s">
        <v>469</v>
      </c>
      <c r="F40" s="206">
        <v>0</v>
      </c>
    </row>
    <row r="41" spans="1:6" ht="38.25" customHeight="1" thickBot="1">
      <c r="A41" s="797"/>
      <c r="B41" s="799" t="s">
        <v>470</v>
      </c>
      <c r="C41" s="256"/>
      <c r="D41" s="208"/>
      <c r="E41" s="257" t="s">
        <v>471</v>
      </c>
      <c r="F41" s="206">
        <v>7</v>
      </c>
    </row>
    <row r="42" spans="1:6" ht="54" customHeight="1" thickBot="1">
      <c r="A42" s="798"/>
      <c r="B42" s="800"/>
      <c r="C42" s="258"/>
      <c r="D42" s="212"/>
      <c r="E42" s="257" t="s">
        <v>472</v>
      </c>
      <c r="F42" s="206">
        <v>1</v>
      </c>
    </row>
    <row r="43" ht="12.75">
      <c r="A43" s="7"/>
    </row>
    <row r="44" spans="1:6" ht="41.25" customHeight="1">
      <c r="A44" s="804" t="s">
        <v>546</v>
      </c>
      <c r="B44" s="805"/>
      <c r="C44" s="805"/>
      <c r="D44" s="805"/>
      <c r="E44" s="805"/>
      <c r="F44" s="805"/>
    </row>
    <row r="45" ht="12.75">
      <c r="A45" s="7" t="s">
        <v>473</v>
      </c>
    </row>
    <row r="46" spans="1:6" ht="12.75">
      <c r="A46" s="801" t="s">
        <v>522</v>
      </c>
      <c r="B46" s="801"/>
      <c r="C46" s="801"/>
      <c r="D46" s="801"/>
      <c r="E46" s="801"/>
      <c r="F46" s="801"/>
    </row>
    <row r="47" ht="12.75">
      <c r="A47" t="s">
        <v>474</v>
      </c>
    </row>
    <row r="48" ht="12.75">
      <c r="A48" t="s">
        <v>1</v>
      </c>
    </row>
    <row r="49" ht="12.75">
      <c r="A49" t="s">
        <v>2</v>
      </c>
    </row>
    <row r="50" ht="12.75">
      <c r="A50" t="s">
        <v>3</v>
      </c>
    </row>
    <row r="51" ht="12.75">
      <c r="A51" t="s">
        <v>4</v>
      </c>
    </row>
    <row r="52" ht="12.75">
      <c r="A52" t="s">
        <v>5</v>
      </c>
    </row>
    <row r="53" ht="12.75">
      <c r="A53" t="s">
        <v>504</v>
      </c>
    </row>
    <row r="54" ht="12.75">
      <c r="A54" s="7"/>
    </row>
    <row r="55" spans="1:2" ht="12.75">
      <c r="A55" s="802" t="s">
        <v>278</v>
      </c>
      <c r="B55" s="802"/>
    </row>
    <row r="56" spans="1:3" ht="12.75" customHeight="1">
      <c r="A56" s="803" t="s">
        <v>279</v>
      </c>
      <c r="B56" s="803"/>
      <c r="C56" s="803"/>
    </row>
  </sheetData>
  <sheetProtection/>
  <mergeCells count="20">
    <mergeCell ref="A40:A42"/>
    <mergeCell ref="B41:B42"/>
    <mergeCell ref="A46:F46"/>
    <mergeCell ref="A55:B55"/>
    <mergeCell ref="A56:C56"/>
    <mergeCell ref="A44:F44"/>
    <mergeCell ref="A21:A39"/>
    <mergeCell ref="B22:B30"/>
    <mergeCell ref="B31:B39"/>
    <mergeCell ref="A3:B3"/>
    <mergeCell ref="C3:F3"/>
    <mergeCell ref="A5:B5"/>
    <mergeCell ref="C5:F5"/>
    <mergeCell ref="A7:B7"/>
    <mergeCell ref="C7:F7"/>
    <mergeCell ref="C9:D9"/>
    <mergeCell ref="E9:F9"/>
    <mergeCell ref="A10:B20"/>
    <mergeCell ref="C10:D10"/>
    <mergeCell ref="E10:F10"/>
  </mergeCells>
  <printOptions/>
  <pageMargins left="0.5905511811023623" right="0.5905511811023623" top="0.5905511811023623" bottom="0.5905511811023623" header="0.5118110236220472" footer="0.5118110236220472"/>
  <pageSetup fitToHeight="3" horizontalDpi="300" verticalDpi="300" orientation="portrait" paperSize="9" scale="53" r:id="rId1"/>
</worksheet>
</file>

<file path=xl/worksheets/sheet9.xml><?xml version="1.0" encoding="utf-8"?>
<worksheet xmlns="http://schemas.openxmlformats.org/spreadsheetml/2006/main" xmlns:r="http://schemas.openxmlformats.org/officeDocument/2006/relationships">
  <dimension ref="A1:I110"/>
  <sheetViews>
    <sheetView view="pageBreakPreview" zoomScale="120" zoomScaleSheetLayoutView="120" zoomScalePageLayoutView="0" workbookViewId="0" topLeftCell="A104">
      <selection activeCell="A117" sqref="A117"/>
    </sheetView>
  </sheetViews>
  <sheetFormatPr defaultColWidth="9.140625" defaultRowHeight="12.75"/>
  <cols>
    <col min="1" max="1" width="22.421875" style="410" customWidth="1"/>
    <col min="2" max="2" width="10.7109375" style="410" customWidth="1"/>
    <col min="3" max="3" width="48.00390625" style="410" customWidth="1"/>
    <col min="4" max="4" width="10.00390625" style="410" customWidth="1"/>
    <col min="5" max="5" width="16.00390625" style="410" customWidth="1"/>
    <col min="6" max="6" width="15.7109375" style="410" customWidth="1"/>
    <col min="7" max="16384" width="9.140625" style="410" customWidth="1"/>
  </cols>
  <sheetData>
    <row r="1" spans="1:5" ht="15">
      <c r="A1" s="409" t="s">
        <v>462</v>
      </c>
      <c r="B1" s="409"/>
      <c r="C1" s="409"/>
      <c r="D1" s="409"/>
      <c r="E1" s="409"/>
    </row>
    <row r="2" ht="15">
      <c r="A2" s="411"/>
    </row>
    <row r="3" spans="1:5" ht="14.25">
      <c r="A3" s="412" t="s">
        <v>275</v>
      </c>
      <c r="B3" s="850" t="s">
        <v>475</v>
      </c>
      <c r="C3" s="850"/>
      <c r="D3" s="850"/>
      <c r="E3" s="850"/>
    </row>
    <row r="4" spans="1:2" ht="14.25">
      <c r="A4" s="413"/>
      <c r="B4" s="413"/>
    </row>
    <row r="5" spans="1:5" ht="14.25">
      <c r="A5" s="412" t="s">
        <v>276</v>
      </c>
      <c r="B5" s="850" t="s">
        <v>520</v>
      </c>
      <c r="C5" s="850"/>
      <c r="D5" s="850"/>
      <c r="E5" s="850"/>
    </row>
    <row r="6" spans="1:5" ht="14.25">
      <c r="A6" s="412"/>
      <c r="B6" s="414"/>
      <c r="C6" s="414"/>
      <c r="D6" s="414"/>
      <c r="E6" s="414"/>
    </row>
    <row r="7" spans="1:9" ht="15" customHeight="1">
      <c r="A7" s="655" t="s">
        <v>164</v>
      </c>
      <c r="B7" s="655"/>
      <c r="C7" s="655"/>
      <c r="D7" s="655"/>
      <c r="E7" s="655"/>
      <c r="F7" s="203"/>
      <c r="G7" s="203"/>
      <c r="H7" s="203"/>
      <c r="I7" s="203"/>
    </row>
    <row r="8" spans="1:9" ht="15">
      <c r="A8" s="436"/>
      <c r="B8" s="436"/>
      <c r="C8" s="436"/>
      <c r="D8" s="436"/>
      <c r="E8" s="436"/>
      <c r="F8" s="436"/>
      <c r="G8" s="436"/>
      <c r="H8" s="436"/>
      <c r="I8" s="436"/>
    </row>
    <row r="9" spans="1:6" ht="41.25" customHeight="1">
      <c r="A9" s="851" t="s">
        <v>32</v>
      </c>
      <c r="B9" s="851"/>
      <c r="C9" s="851"/>
      <c r="D9" s="851"/>
      <c r="E9" s="851"/>
      <c r="F9" s="851"/>
    </row>
    <row r="10" spans="1:6" ht="12.75">
      <c r="A10" s="851" t="s">
        <v>14</v>
      </c>
      <c r="B10" s="851"/>
      <c r="C10" s="851"/>
      <c r="D10" s="851"/>
      <c r="E10" s="851"/>
      <c r="F10" s="851"/>
    </row>
    <row r="11" ht="13.5" thickBot="1"/>
    <row r="12" spans="1:6" ht="24.75" customHeight="1" thickBot="1">
      <c r="A12" s="852" t="s">
        <v>355</v>
      </c>
      <c r="B12" s="853" t="s">
        <v>356</v>
      </c>
      <c r="C12" s="853"/>
      <c r="D12" s="853"/>
      <c r="E12" s="852" t="s">
        <v>270</v>
      </c>
      <c r="F12" s="852" t="s">
        <v>13</v>
      </c>
    </row>
    <row r="13" spans="1:6" ht="38.25" customHeight="1" thickBot="1">
      <c r="A13" s="852"/>
      <c r="B13" s="443" t="s">
        <v>277</v>
      </c>
      <c r="C13" s="853" t="s">
        <v>308</v>
      </c>
      <c r="D13" s="853"/>
      <c r="E13" s="852"/>
      <c r="F13" s="852"/>
    </row>
    <row r="14" spans="1:6" ht="15" thickBot="1">
      <c r="A14" s="424">
        <v>1</v>
      </c>
      <c r="B14" s="425">
        <v>2</v>
      </c>
      <c r="C14" s="425">
        <v>3</v>
      </c>
      <c r="D14" s="425">
        <v>4</v>
      </c>
      <c r="E14" s="424">
        <v>5</v>
      </c>
      <c r="F14" s="424">
        <v>6</v>
      </c>
    </row>
    <row r="15" spans="1:6" ht="15.75" thickBot="1">
      <c r="A15" s="846" t="s">
        <v>316</v>
      </c>
      <c r="B15" s="846"/>
      <c r="C15" s="846"/>
      <c r="D15" s="846"/>
      <c r="E15" s="846"/>
      <c r="F15" s="846"/>
    </row>
    <row r="16" spans="1:6" ht="24.75" customHeight="1" thickBot="1">
      <c r="A16" s="847" t="s">
        <v>309</v>
      </c>
      <c r="B16" s="848" t="s">
        <v>526</v>
      </c>
      <c r="C16" s="426" t="s">
        <v>357</v>
      </c>
      <c r="D16" s="427"/>
      <c r="E16" s="848" t="s">
        <v>526</v>
      </c>
      <c r="F16" s="848" t="s">
        <v>526</v>
      </c>
    </row>
    <row r="17" spans="1:6" ht="24.75" customHeight="1" thickBot="1">
      <c r="A17" s="847"/>
      <c r="B17" s="849"/>
      <c r="C17" s="426" t="s">
        <v>358</v>
      </c>
      <c r="D17" s="427"/>
      <c r="E17" s="849"/>
      <c r="F17" s="849"/>
    </row>
    <row r="18" spans="1:6" ht="24.75" customHeight="1" thickBot="1">
      <c r="A18" s="847"/>
      <c r="B18" s="849"/>
      <c r="C18" s="426" t="s">
        <v>359</v>
      </c>
      <c r="D18" s="427"/>
      <c r="E18" s="849"/>
      <c r="F18" s="849"/>
    </row>
    <row r="19" spans="1:6" ht="24.75" customHeight="1" thickBot="1">
      <c r="A19" s="847"/>
      <c r="B19" s="849"/>
      <c r="C19" s="426" t="s">
        <v>33</v>
      </c>
      <c r="D19" s="427"/>
      <c r="E19" s="849"/>
      <c r="F19" s="849"/>
    </row>
    <row r="20" spans="1:6" ht="24.75" customHeight="1" thickBot="1">
      <c r="A20" s="847"/>
      <c r="B20" s="849"/>
      <c r="C20" s="426" t="s">
        <v>360</v>
      </c>
      <c r="D20" s="427"/>
      <c r="E20" s="849"/>
      <c r="F20" s="849"/>
    </row>
    <row r="21" spans="1:6" ht="24.75" customHeight="1" thickBot="1">
      <c r="A21" s="847"/>
      <c r="B21" s="849"/>
      <c r="C21" s="426" t="s">
        <v>34</v>
      </c>
      <c r="D21" s="427"/>
      <c r="E21" s="849"/>
      <c r="F21" s="849"/>
    </row>
    <row r="22" spans="1:6" ht="24.75" customHeight="1" thickBot="1">
      <c r="A22" s="829" t="s">
        <v>527</v>
      </c>
      <c r="B22" s="825">
        <v>2</v>
      </c>
      <c r="C22" s="428" t="s">
        <v>357</v>
      </c>
      <c r="D22" s="429">
        <v>2</v>
      </c>
      <c r="E22" s="837">
        <v>4600320.21</v>
      </c>
      <c r="F22" s="838">
        <v>2700847.73</v>
      </c>
    </row>
    <row r="23" spans="1:6" ht="24.75" customHeight="1" thickBot="1">
      <c r="A23" s="830"/>
      <c r="B23" s="825"/>
      <c r="C23" s="428" t="s">
        <v>358</v>
      </c>
      <c r="D23" s="429">
        <v>0</v>
      </c>
      <c r="E23" s="825"/>
      <c r="F23" s="839"/>
    </row>
    <row r="24" spans="1:6" ht="24.75" customHeight="1" thickBot="1">
      <c r="A24" s="830"/>
      <c r="B24" s="825"/>
      <c r="C24" s="428" t="s">
        <v>359</v>
      </c>
      <c r="D24" s="429">
        <v>2</v>
      </c>
      <c r="E24" s="834" t="s">
        <v>233</v>
      </c>
      <c r="F24" s="834" t="s">
        <v>233</v>
      </c>
    </row>
    <row r="25" spans="1:6" ht="24.75" customHeight="1" thickBot="1">
      <c r="A25" s="830"/>
      <c r="B25" s="825"/>
      <c r="C25" s="428" t="s">
        <v>33</v>
      </c>
      <c r="D25" s="429">
        <v>2</v>
      </c>
      <c r="E25" s="834"/>
      <c r="F25" s="834"/>
    </row>
    <row r="26" spans="1:6" ht="24.75" customHeight="1" thickBot="1">
      <c r="A26" s="830"/>
      <c r="B26" s="825"/>
      <c r="C26" s="428" t="s">
        <v>360</v>
      </c>
      <c r="D26" s="429">
        <v>2</v>
      </c>
      <c r="E26" s="837">
        <v>249036</v>
      </c>
      <c r="F26" s="837">
        <v>12757.77</v>
      </c>
    </row>
    <row r="27" spans="1:6" ht="24.75" customHeight="1" thickBot="1">
      <c r="A27" s="830"/>
      <c r="B27" s="825"/>
      <c r="C27" s="428" t="s">
        <v>34</v>
      </c>
      <c r="D27" s="429">
        <v>2</v>
      </c>
      <c r="E27" s="825"/>
      <c r="F27" s="825"/>
    </row>
    <row r="28" spans="1:6" ht="48.75" thickBot="1">
      <c r="A28" s="438" t="s">
        <v>310</v>
      </c>
      <c r="B28" s="439">
        <v>6</v>
      </c>
      <c r="C28" s="440"/>
      <c r="D28" s="430"/>
      <c r="E28" s="442">
        <v>6783972.47</v>
      </c>
      <c r="F28" s="442">
        <v>5391968.82</v>
      </c>
    </row>
    <row r="29" spans="1:6" ht="13.5" thickBot="1">
      <c r="A29" s="824" t="s">
        <v>311</v>
      </c>
      <c r="B29" s="825">
        <v>3</v>
      </c>
      <c r="C29" s="826"/>
      <c r="D29" s="827"/>
      <c r="E29" s="442">
        <v>3454620.35</v>
      </c>
      <c r="F29" s="442">
        <v>3257745.87</v>
      </c>
    </row>
    <row r="30" spans="1:6" ht="48.75" thickBot="1">
      <c r="A30" s="824"/>
      <c r="B30" s="825"/>
      <c r="C30" s="826"/>
      <c r="D30" s="827"/>
      <c r="E30" s="431" t="s">
        <v>233</v>
      </c>
      <c r="F30" s="431" t="s">
        <v>233</v>
      </c>
    </row>
    <row r="31" spans="1:6" ht="13.5" thickBot="1">
      <c r="A31" s="824"/>
      <c r="B31" s="825"/>
      <c r="C31" s="826"/>
      <c r="D31" s="827"/>
      <c r="E31" s="442">
        <v>345216.45</v>
      </c>
      <c r="F31" s="442">
        <v>318383.58</v>
      </c>
    </row>
    <row r="32" spans="1:6" ht="15.75" thickBot="1">
      <c r="A32" s="845" t="s">
        <v>317</v>
      </c>
      <c r="B32" s="845"/>
      <c r="C32" s="845"/>
      <c r="D32" s="845"/>
      <c r="E32" s="845"/>
      <c r="F32" s="845"/>
    </row>
    <row r="33" spans="1:6" ht="26.25" thickBot="1">
      <c r="A33" s="829" t="s">
        <v>309</v>
      </c>
      <c r="B33" s="825" t="s">
        <v>526</v>
      </c>
      <c r="C33" s="432" t="s">
        <v>357</v>
      </c>
      <c r="D33" s="429"/>
      <c r="E33" s="825" t="s">
        <v>526</v>
      </c>
      <c r="F33" s="825" t="s">
        <v>526</v>
      </c>
    </row>
    <row r="34" spans="1:6" ht="27.75" customHeight="1" thickBot="1">
      <c r="A34" s="829"/>
      <c r="B34" s="825"/>
      <c r="C34" s="432" t="s">
        <v>358</v>
      </c>
      <c r="D34" s="429"/>
      <c r="E34" s="825"/>
      <c r="F34" s="825"/>
    </row>
    <row r="35" spans="1:6" ht="15" customHeight="1" thickBot="1">
      <c r="A35" s="829"/>
      <c r="B35" s="825"/>
      <c r="C35" s="432" t="s">
        <v>359</v>
      </c>
      <c r="D35" s="429"/>
      <c r="E35" s="825"/>
      <c r="F35" s="825"/>
    </row>
    <row r="36" spans="1:6" ht="13.5" thickBot="1">
      <c r="A36" s="829"/>
      <c r="B36" s="825"/>
      <c r="C36" s="432" t="s">
        <v>33</v>
      </c>
      <c r="D36" s="429"/>
      <c r="E36" s="825"/>
      <c r="F36" s="825"/>
    </row>
    <row r="37" spans="1:6" ht="14.25" customHeight="1" thickBot="1">
      <c r="A37" s="829"/>
      <c r="B37" s="825"/>
      <c r="C37" s="432" t="s">
        <v>360</v>
      </c>
      <c r="D37" s="429"/>
      <c r="E37" s="825"/>
      <c r="F37" s="825"/>
    </row>
    <row r="38" spans="1:6" ht="28.5" customHeight="1" thickBot="1">
      <c r="A38" s="829"/>
      <c r="B38" s="825"/>
      <c r="C38" s="432" t="s">
        <v>34</v>
      </c>
      <c r="D38" s="429"/>
      <c r="E38" s="825"/>
      <c r="F38" s="825"/>
    </row>
    <row r="39" spans="1:6" ht="14.25" customHeight="1" thickBot="1">
      <c r="A39" s="829" t="s">
        <v>527</v>
      </c>
      <c r="B39" s="825">
        <v>4</v>
      </c>
      <c r="C39" s="428" t="s">
        <v>357</v>
      </c>
      <c r="D39" s="439">
        <v>4</v>
      </c>
      <c r="E39" s="837" t="s">
        <v>528</v>
      </c>
      <c r="F39" s="837">
        <v>2669141.44</v>
      </c>
    </row>
    <row r="40" spans="1:6" ht="14.25" customHeight="1" thickBot="1">
      <c r="A40" s="830"/>
      <c r="B40" s="825"/>
      <c r="C40" s="428" t="s">
        <v>358</v>
      </c>
      <c r="D40" s="439">
        <v>0</v>
      </c>
      <c r="E40" s="825"/>
      <c r="F40" s="825"/>
    </row>
    <row r="41" spans="1:6" ht="32.25" customHeight="1" thickBot="1">
      <c r="A41" s="830"/>
      <c r="B41" s="825"/>
      <c r="C41" s="428" t="s">
        <v>359</v>
      </c>
      <c r="D41" s="439">
        <v>2</v>
      </c>
      <c r="E41" s="834" t="s">
        <v>233</v>
      </c>
      <c r="F41" s="834" t="s">
        <v>233</v>
      </c>
    </row>
    <row r="42" spans="1:6" ht="14.25" customHeight="1" thickBot="1">
      <c r="A42" s="830"/>
      <c r="B42" s="825"/>
      <c r="C42" s="428" t="s">
        <v>33</v>
      </c>
      <c r="D42" s="439">
        <v>4</v>
      </c>
      <c r="E42" s="834"/>
      <c r="F42" s="834"/>
    </row>
    <row r="43" spans="1:6" ht="36" customHeight="1" thickBot="1">
      <c r="A43" s="830"/>
      <c r="B43" s="825"/>
      <c r="C43" s="428" t="s">
        <v>360</v>
      </c>
      <c r="D43" s="439">
        <v>2</v>
      </c>
      <c r="E43" s="837" t="s">
        <v>529</v>
      </c>
      <c r="F43" s="837">
        <v>354155.13</v>
      </c>
    </row>
    <row r="44" spans="1:6" ht="29.25" customHeight="1" thickBot="1">
      <c r="A44" s="830"/>
      <c r="B44" s="825"/>
      <c r="C44" s="428" t="s">
        <v>34</v>
      </c>
      <c r="D44" s="439">
        <v>1</v>
      </c>
      <c r="E44" s="825"/>
      <c r="F44" s="825"/>
    </row>
    <row r="45" spans="1:6" ht="52.5" customHeight="1" thickBot="1">
      <c r="A45" s="438" t="s">
        <v>310</v>
      </c>
      <c r="B45" s="439">
        <v>5</v>
      </c>
      <c r="C45" s="440"/>
      <c r="D45" s="430"/>
      <c r="E45" s="442">
        <v>9131987.13</v>
      </c>
      <c r="F45" s="433">
        <v>7366178.039999999</v>
      </c>
    </row>
    <row r="46" spans="1:6" ht="25.5" customHeight="1" thickBot="1">
      <c r="A46" s="824" t="s">
        <v>311</v>
      </c>
      <c r="B46" s="825">
        <v>2</v>
      </c>
      <c r="C46" s="826"/>
      <c r="D46" s="827"/>
      <c r="E46" s="442">
        <v>2677926.36</v>
      </c>
      <c r="F46" s="442">
        <v>2479264.8499999996</v>
      </c>
    </row>
    <row r="47" spans="1:6" ht="44.25" customHeight="1" thickBot="1">
      <c r="A47" s="824"/>
      <c r="B47" s="825"/>
      <c r="C47" s="826"/>
      <c r="D47" s="827"/>
      <c r="E47" s="431" t="s">
        <v>233</v>
      </c>
      <c r="F47" s="431" t="s">
        <v>233</v>
      </c>
    </row>
    <row r="48" spans="1:6" ht="22.5" customHeight="1" thickBot="1">
      <c r="A48" s="824"/>
      <c r="B48" s="825"/>
      <c r="C48" s="826"/>
      <c r="D48" s="827"/>
      <c r="E48" s="442">
        <v>314020</v>
      </c>
      <c r="F48" s="442">
        <v>274049.07</v>
      </c>
    </row>
    <row r="49" spans="1:6" ht="96.75" customHeight="1" thickBot="1">
      <c r="A49" s="841" t="s">
        <v>283</v>
      </c>
      <c r="B49" s="841"/>
      <c r="C49" s="842" t="s">
        <v>530</v>
      </c>
      <c r="D49" s="843"/>
      <c r="E49" s="843"/>
      <c r="F49" s="844"/>
    </row>
    <row r="50" spans="1:6" ht="18" customHeight="1" thickBot="1">
      <c r="A50" s="845" t="s">
        <v>319</v>
      </c>
      <c r="B50" s="845"/>
      <c r="C50" s="845"/>
      <c r="D50" s="845"/>
      <c r="E50" s="845"/>
      <c r="F50" s="845"/>
    </row>
    <row r="51" spans="1:6" ht="24" customHeight="1" thickBot="1">
      <c r="A51" s="829" t="s">
        <v>309</v>
      </c>
      <c r="B51" s="825" t="s">
        <v>526</v>
      </c>
      <c r="C51" s="432" t="s">
        <v>357</v>
      </c>
      <c r="D51" s="429"/>
      <c r="E51" s="825" t="s">
        <v>526</v>
      </c>
      <c r="F51" s="825" t="s">
        <v>526</v>
      </c>
    </row>
    <row r="52" spans="1:6" ht="36.75" customHeight="1" thickBot="1">
      <c r="A52" s="829"/>
      <c r="B52" s="825"/>
      <c r="C52" s="432" t="s">
        <v>358</v>
      </c>
      <c r="D52" s="429"/>
      <c r="E52" s="825"/>
      <c r="F52" s="825"/>
    </row>
    <row r="53" spans="1:6" ht="30" customHeight="1" thickBot="1">
      <c r="A53" s="829"/>
      <c r="B53" s="825"/>
      <c r="C53" s="432" t="s">
        <v>359</v>
      </c>
      <c r="D53" s="429"/>
      <c r="E53" s="825"/>
      <c r="F53" s="825"/>
    </row>
    <row r="54" spans="1:6" ht="14.25" customHeight="1" thickBot="1">
      <c r="A54" s="829"/>
      <c r="B54" s="825"/>
      <c r="C54" s="432" t="s">
        <v>33</v>
      </c>
      <c r="D54" s="429"/>
      <c r="E54" s="825"/>
      <c r="F54" s="825"/>
    </row>
    <row r="55" spans="1:6" ht="15" customHeight="1" thickBot="1">
      <c r="A55" s="829"/>
      <c r="B55" s="825"/>
      <c r="C55" s="432" t="s">
        <v>360</v>
      </c>
      <c r="D55" s="429"/>
      <c r="E55" s="825"/>
      <c r="F55" s="825"/>
    </row>
    <row r="56" spans="1:6" ht="28.5" customHeight="1" thickBot="1">
      <c r="A56" s="829"/>
      <c r="B56" s="825"/>
      <c r="C56" s="432" t="s">
        <v>34</v>
      </c>
      <c r="D56" s="429"/>
      <c r="E56" s="825"/>
      <c r="F56" s="825"/>
    </row>
    <row r="57" spans="1:6" ht="26.25" thickBot="1">
      <c r="A57" s="829" t="s">
        <v>527</v>
      </c>
      <c r="B57" s="831">
        <v>3</v>
      </c>
      <c r="C57" s="428" t="s">
        <v>357</v>
      </c>
      <c r="D57" s="429"/>
      <c r="E57" s="837" t="s">
        <v>531</v>
      </c>
      <c r="F57" s="837">
        <v>3546552.48</v>
      </c>
    </row>
    <row r="58" spans="1:6" ht="13.5" thickBot="1">
      <c r="A58" s="830"/>
      <c r="B58" s="831"/>
      <c r="C58" s="428" t="s">
        <v>358</v>
      </c>
      <c r="D58" s="429"/>
      <c r="E58" s="837"/>
      <c r="F58" s="837"/>
    </row>
    <row r="59" spans="1:7" ht="27.75" customHeight="1" thickBot="1">
      <c r="A59" s="830"/>
      <c r="B59" s="831"/>
      <c r="C59" s="428" t="s">
        <v>359</v>
      </c>
      <c r="D59" s="429"/>
      <c r="E59" s="834" t="s">
        <v>233</v>
      </c>
      <c r="F59" s="834" t="s">
        <v>233</v>
      </c>
      <c r="G59" s="437"/>
    </row>
    <row r="60" spans="1:7" ht="12.75" customHeight="1" thickBot="1">
      <c r="A60" s="830"/>
      <c r="B60" s="831"/>
      <c r="C60" s="428" t="s">
        <v>33</v>
      </c>
      <c r="D60" s="429"/>
      <c r="E60" s="834"/>
      <c r="F60" s="834"/>
      <c r="G60" s="437"/>
    </row>
    <row r="61" spans="1:6" ht="26.25" thickBot="1">
      <c r="A61" s="830"/>
      <c r="B61" s="831"/>
      <c r="C61" s="428" t="s">
        <v>360</v>
      </c>
      <c r="D61" s="429"/>
      <c r="E61" s="825" t="s">
        <v>532</v>
      </c>
      <c r="F61" s="838">
        <v>1151004.17</v>
      </c>
    </row>
    <row r="62" spans="1:6" ht="13.5" thickBot="1">
      <c r="A62" s="830"/>
      <c r="B62" s="831"/>
      <c r="C62" s="428" t="s">
        <v>34</v>
      </c>
      <c r="D62" s="429"/>
      <c r="E62" s="825"/>
      <c r="F62" s="839"/>
    </row>
    <row r="63" spans="1:6" ht="48.75" thickBot="1">
      <c r="A63" s="438" t="s">
        <v>310</v>
      </c>
      <c r="B63" s="441">
        <v>4</v>
      </c>
      <c r="C63" s="440"/>
      <c r="D63" s="430"/>
      <c r="E63" s="434" t="s">
        <v>533</v>
      </c>
      <c r="F63" s="442">
        <v>2441547.31</v>
      </c>
    </row>
    <row r="64" spans="1:6" ht="13.5" thickBot="1">
      <c r="A64" s="824" t="s">
        <v>311</v>
      </c>
      <c r="B64" s="825" t="s">
        <v>526</v>
      </c>
      <c r="C64" s="826"/>
      <c r="D64" s="827"/>
      <c r="E64" s="439" t="s">
        <v>526</v>
      </c>
      <c r="F64" s="439" t="s">
        <v>526</v>
      </c>
    </row>
    <row r="65" spans="1:6" ht="48.75" thickBot="1">
      <c r="A65" s="824"/>
      <c r="B65" s="825"/>
      <c r="C65" s="826"/>
      <c r="D65" s="827"/>
      <c r="E65" s="431" t="str">
        <f>E30</f>
        <v>w tym wartość komponentu ponadnarodowego</v>
      </c>
      <c r="F65" s="431" t="str">
        <f>F30</f>
        <v>w tym wartość komponentu ponadnarodowego</v>
      </c>
    </row>
    <row r="66" spans="1:6" ht="67.5" customHeight="1" thickBot="1">
      <c r="A66" s="824"/>
      <c r="B66" s="825"/>
      <c r="C66" s="826"/>
      <c r="D66" s="827"/>
      <c r="E66" s="439" t="s">
        <v>526</v>
      </c>
      <c r="F66" s="439" t="s">
        <v>526</v>
      </c>
    </row>
    <row r="67" spans="1:6" ht="67.5" customHeight="1" thickBot="1">
      <c r="A67" s="435" t="s">
        <v>283</v>
      </c>
      <c r="B67" s="840" t="s">
        <v>534</v>
      </c>
      <c r="C67" s="840"/>
      <c r="D67" s="840"/>
      <c r="E67" s="840"/>
      <c r="F67" s="840"/>
    </row>
    <row r="68" spans="1:6" ht="13.5" thickBot="1">
      <c r="A68" s="835" t="s">
        <v>323</v>
      </c>
      <c r="B68" s="836"/>
      <c r="C68" s="836"/>
      <c r="D68" s="836"/>
      <c r="E68" s="836"/>
      <c r="F68" s="836"/>
    </row>
    <row r="69" spans="1:6" ht="26.25" thickBot="1">
      <c r="A69" s="829" t="s">
        <v>309</v>
      </c>
      <c r="B69" s="825" t="s">
        <v>526</v>
      </c>
      <c r="C69" s="432" t="s">
        <v>357</v>
      </c>
      <c r="D69" s="429"/>
      <c r="E69" s="825" t="s">
        <v>526</v>
      </c>
      <c r="F69" s="825" t="s">
        <v>526</v>
      </c>
    </row>
    <row r="70" spans="1:6" ht="13.5" thickBot="1">
      <c r="A70" s="829"/>
      <c r="B70" s="825"/>
      <c r="C70" s="432" t="s">
        <v>358</v>
      </c>
      <c r="D70" s="429"/>
      <c r="E70" s="825"/>
      <c r="F70" s="825"/>
    </row>
    <row r="71" spans="1:6" ht="26.25" thickBot="1">
      <c r="A71" s="829"/>
      <c r="B71" s="825"/>
      <c r="C71" s="432" t="s">
        <v>359</v>
      </c>
      <c r="D71" s="429"/>
      <c r="E71" s="825"/>
      <c r="F71" s="825"/>
    </row>
    <row r="72" spans="1:6" ht="13.5" thickBot="1">
      <c r="A72" s="829"/>
      <c r="B72" s="825"/>
      <c r="C72" s="432" t="s">
        <v>33</v>
      </c>
      <c r="D72" s="429"/>
      <c r="E72" s="825"/>
      <c r="F72" s="825"/>
    </row>
    <row r="73" spans="1:6" ht="26.25" thickBot="1">
      <c r="A73" s="829"/>
      <c r="B73" s="825"/>
      <c r="C73" s="432" t="s">
        <v>360</v>
      </c>
      <c r="D73" s="429"/>
      <c r="E73" s="825"/>
      <c r="F73" s="825"/>
    </row>
    <row r="74" spans="1:6" ht="13.5" thickBot="1">
      <c r="A74" s="829"/>
      <c r="B74" s="825"/>
      <c r="C74" s="432" t="s">
        <v>34</v>
      </c>
      <c r="D74" s="429"/>
      <c r="E74" s="825"/>
      <c r="F74" s="825"/>
    </row>
    <row r="75" spans="1:6" ht="26.25" thickBot="1">
      <c r="A75" s="829" t="s">
        <v>527</v>
      </c>
      <c r="B75" s="831">
        <v>1</v>
      </c>
      <c r="C75" s="428" t="s">
        <v>357</v>
      </c>
      <c r="D75" s="429"/>
      <c r="E75" s="832" t="s">
        <v>535</v>
      </c>
      <c r="F75" s="833" t="s">
        <v>536</v>
      </c>
    </row>
    <row r="76" spans="1:6" ht="13.5" thickBot="1">
      <c r="A76" s="830"/>
      <c r="B76" s="831"/>
      <c r="C76" s="428" t="s">
        <v>358</v>
      </c>
      <c r="D76" s="429"/>
      <c r="E76" s="832"/>
      <c r="F76" s="833"/>
    </row>
    <row r="77" spans="1:6" ht="26.25" thickBot="1">
      <c r="A77" s="830"/>
      <c r="B77" s="831"/>
      <c r="C77" s="428" t="s">
        <v>359</v>
      </c>
      <c r="D77" s="429"/>
      <c r="E77" s="834" t="s">
        <v>233</v>
      </c>
      <c r="F77" s="834" t="s">
        <v>233</v>
      </c>
    </row>
    <row r="78" spans="1:6" ht="13.5" thickBot="1">
      <c r="A78" s="830"/>
      <c r="B78" s="831"/>
      <c r="C78" s="428" t="s">
        <v>33</v>
      </c>
      <c r="D78" s="429"/>
      <c r="E78" s="834"/>
      <c r="F78" s="834"/>
    </row>
    <row r="79" spans="1:6" ht="26.25" thickBot="1">
      <c r="A79" s="830"/>
      <c r="B79" s="831"/>
      <c r="C79" s="428" t="s">
        <v>360</v>
      </c>
      <c r="D79" s="441">
        <v>1</v>
      </c>
      <c r="E79" s="822" t="s">
        <v>537</v>
      </c>
      <c r="F79" s="823" t="s">
        <v>538</v>
      </c>
    </row>
    <row r="80" spans="1:6" ht="13.5" thickBot="1">
      <c r="A80" s="830"/>
      <c r="B80" s="831"/>
      <c r="C80" s="428" t="s">
        <v>34</v>
      </c>
      <c r="D80" s="429"/>
      <c r="E80" s="822"/>
      <c r="F80" s="823"/>
    </row>
    <row r="81" spans="1:6" ht="48.75" thickBot="1">
      <c r="A81" s="438" t="s">
        <v>310</v>
      </c>
      <c r="B81" s="441" t="s">
        <v>539</v>
      </c>
      <c r="C81" s="440"/>
      <c r="D81" s="430"/>
      <c r="E81" s="442">
        <v>7089687</v>
      </c>
      <c r="F81" s="442">
        <v>5167114.31</v>
      </c>
    </row>
    <row r="82" spans="1:6" ht="18" customHeight="1" thickBot="1">
      <c r="A82" s="824" t="s">
        <v>311</v>
      </c>
      <c r="B82" s="825">
        <v>1</v>
      </c>
      <c r="C82" s="826"/>
      <c r="D82" s="827"/>
      <c r="E82" s="442">
        <v>1123539.96</v>
      </c>
      <c r="F82" s="442">
        <v>1089677.82</v>
      </c>
    </row>
    <row r="83" spans="1:6" ht="48.75" thickBot="1">
      <c r="A83" s="824"/>
      <c r="B83" s="825"/>
      <c r="C83" s="826"/>
      <c r="D83" s="827"/>
      <c r="E83" s="431" t="s">
        <v>233</v>
      </c>
      <c r="F83" s="431" t="s">
        <v>233</v>
      </c>
    </row>
    <row r="84" spans="1:6" ht="21" customHeight="1" thickBot="1">
      <c r="A84" s="824"/>
      <c r="B84" s="825"/>
      <c r="C84" s="826"/>
      <c r="D84" s="827"/>
      <c r="E84" s="439" t="s">
        <v>540</v>
      </c>
      <c r="F84" s="439" t="s">
        <v>541</v>
      </c>
    </row>
    <row r="85" spans="1:6" ht="53.25" customHeight="1" thickBot="1">
      <c r="A85" s="828" t="s">
        <v>542</v>
      </c>
      <c r="B85" s="828"/>
      <c r="C85" s="828"/>
      <c r="D85" s="828"/>
      <c r="E85" s="828"/>
      <c r="F85" s="828"/>
    </row>
    <row r="86" spans="1:5" ht="15" customHeight="1">
      <c r="A86" s="655" t="s">
        <v>165</v>
      </c>
      <c r="B86" s="655"/>
      <c r="C86" s="655"/>
      <c r="D86" s="655"/>
      <c r="E86" s="655"/>
    </row>
    <row r="87" spans="1:5" ht="15">
      <c r="A87" s="436"/>
      <c r="B87" s="436"/>
      <c r="C87" s="436"/>
      <c r="D87" s="436"/>
      <c r="E87" s="436"/>
    </row>
    <row r="88" spans="1:6" ht="15">
      <c r="A88" s="812" t="s">
        <v>35</v>
      </c>
      <c r="B88" s="812"/>
      <c r="C88" s="812" t="s">
        <v>36</v>
      </c>
      <c r="D88" s="812"/>
      <c r="E88" s="812"/>
      <c r="F88" s="812"/>
    </row>
    <row r="89" spans="1:6" ht="15">
      <c r="A89" s="820" t="s">
        <v>37</v>
      </c>
      <c r="B89" s="820"/>
      <c r="C89" s="820"/>
      <c r="D89" s="820"/>
      <c r="E89" s="820"/>
      <c r="F89" s="820"/>
    </row>
    <row r="90" spans="1:6" ht="12.75" customHeight="1">
      <c r="A90" s="821" t="s">
        <v>38</v>
      </c>
      <c r="B90" s="821"/>
      <c r="C90" s="821"/>
      <c r="D90" s="821"/>
      <c r="E90" s="821"/>
      <c r="F90" s="821"/>
    </row>
    <row r="91" spans="1:6" ht="15">
      <c r="A91" s="812" t="s">
        <v>526</v>
      </c>
      <c r="B91" s="812"/>
      <c r="C91" s="812"/>
      <c r="D91" s="812"/>
      <c r="E91" s="812"/>
      <c r="F91" s="812"/>
    </row>
    <row r="92" spans="1:6" ht="15">
      <c r="A92" s="813" t="s">
        <v>39</v>
      </c>
      <c r="B92" s="813"/>
      <c r="C92" s="813"/>
      <c r="D92" s="813"/>
      <c r="E92" s="813"/>
      <c r="F92" s="813"/>
    </row>
    <row r="93" spans="1:6" ht="15">
      <c r="A93" s="814" t="s">
        <v>526</v>
      </c>
      <c r="B93" s="815"/>
      <c r="C93" s="815"/>
      <c r="D93" s="815"/>
      <c r="E93" s="815"/>
      <c r="F93" s="816"/>
    </row>
    <row r="94" spans="1:6" ht="15">
      <c r="A94" s="813" t="s">
        <v>518</v>
      </c>
      <c r="B94" s="813"/>
      <c r="C94" s="813"/>
      <c r="D94" s="813"/>
      <c r="E94" s="813"/>
      <c r="F94" s="813"/>
    </row>
    <row r="95" spans="1:6" ht="409.5" customHeight="1">
      <c r="A95" s="806" t="s">
        <v>544</v>
      </c>
      <c r="B95" s="807"/>
      <c r="C95" s="807"/>
      <c r="D95" s="807"/>
      <c r="E95" s="807"/>
      <c r="F95" s="808"/>
    </row>
    <row r="96" spans="1:6" ht="409.5" customHeight="1">
      <c r="A96" s="817"/>
      <c r="B96" s="818"/>
      <c r="C96" s="818"/>
      <c r="D96" s="818"/>
      <c r="E96" s="818"/>
      <c r="F96" s="819"/>
    </row>
    <row r="97" spans="1:6" ht="409.5" customHeight="1">
      <c r="A97" s="817"/>
      <c r="B97" s="818"/>
      <c r="C97" s="818"/>
      <c r="D97" s="818"/>
      <c r="E97" s="818"/>
      <c r="F97" s="819"/>
    </row>
    <row r="98" spans="1:6" ht="409.5" customHeight="1">
      <c r="A98" s="817"/>
      <c r="B98" s="818"/>
      <c r="C98" s="818"/>
      <c r="D98" s="818"/>
      <c r="E98" s="818"/>
      <c r="F98" s="819"/>
    </row>
    <row r="99" spans="1:6" ht="409.5" customHeight="1">
      <c r="A99" s="817"/>
      <c r="B99" s="818"/>
      <c r="C99" s="818"/>
      <c r="D99" s="818"/>
      <c r="E99" s="818"/>
      <c r="F99" s="819"/>
    </row>
    <row r="100" spans="1:6" ht="409.5" customHeight="1">
      <c r="A100" s="817"/>
      <c r="B100" s="818"/>
      <c r="C100" s="818"/>
      <c r="D100" s="818"/>
      <c r="E100" s="818"/>
      <c r="F100" s="819"/>
    </row>
    <row r="101" spans="1:6" ht="388.5" customHeight="1">
      <c r="A101" s="817"/>
      <c r="B101" s="818"/>
      <c r="C101" s="818"/>
      <c r="D101" s="818"/>
      <c r="E101" s="818"/>
      <c r="F101" s="819"/>
    </row>
    <row r="102" spans="1:6" ht="62.25" customHeight="1" hidden="1">
      <c r="A102" s="809"/>
      <c r="B102" s="810"/>
      <c r="C102" s="810"/>
      <c r="D102" s="810"/>
      <c r="E102" s="810"/>
      <c r="F102" s="811"/>
    </row>
    <row r="103" spans="1:6" ht="28.5" customHeight="1">
      <c r="A103" s="820" t="s">
        <v>502</v>
      </c>
      <c r="B103" s="820"/>
      <c r="C103" s="820"/>
      <c r="D103" s="820"/>
      <c r="E103" s="820"/>
      <c r="F103" s="820"/>
    </row>
    <row r="104" spans="1:6" ht="15">
      <c r="A104" s="821"/>
      <c r="B104" s="821"/>
      <c r="C104" s="821"/>
      <c r="D104" s="821"/>
      <c r="E104" s="821"/>
      <c r="F104" s="821"/>
    </row>
    <row r="105" spans="1:6" ht="15">
      <c r="A105" s="812" t="s">
        <v>526</v>
      </c>
      <c r="B105" s="812"/>
      <c r="C105" s="812"/>
      <c r="D105" s="812"/>
      <c r="E105" s="812"/>
      <c r="F105" s="812"/>
    </row>
    <row r="106" spans="1:6" ht="30.75" customHeight="1">
      <c r="A106" s="813" t="s">
        <v>39</v>
      </c>
      <c r="B106" s="813"/>
      <c r="C106" s="813"/>
      <c r="D106" s="813"/>
      <c r="E106" s="813"/>
      <c r="F106" s="813"/>
    </row>
    <row r="107" spans="1:6" ht="15">
      <c r="A107" s="812" t="s">
        <v>526</v>
      </c>
      <c r="B107" s="812"/>
      <c r="C107" s="812"/>
      <c r="D107" s="812"/>
      <c r="E107" s="812"/>
      <c r="F107" s="812"/>
    </row>
    <row r="108" spans="1:6" ht="18.75" customHeight="1">
      <c r="A108" s="813" t="s">
        <v>63</v>
      </c>
      <c r="B108" s="813"/>
      <c r="C108" s="813"/>
      <c r="D108" s="813"/>
      <c r="E108" s="813"/>
      <c r="F108" s="813"/>
    </row>
    <row r="109" spans="1:6" ht="409.5" customHeight="1">
      <c r="A109" s="806" t="s">
        <v>545</v>
      </c>
      <c r="B109" s="807"/>
      <c r="C109" s="807"/>
      <c r="D109" s="807"/>
      <c r="E109" s="807"/>
      <c r="F109" s="808"/>
    </row>
    <row r="110" spans="1:6" ht="74.25" customHeight="1">
      <c r="A110" s="809"/>
      <c r="B110" s="810"/>
      <c r="C110" s="810"/>
      <c r="D110" s="810"/>
      <c r="E110" s="810"/>
      <c r="F110" s="811"/>
    </row>
  </sheetData>
  <sheetProtection/>
  <mergeCells count="99">
    <mergeCell ref="A12:A13"/>
    <mergeCell ref="B12:D12"/>
    <mergeCell ref="E12:E13"/>
    <mergeCell ref="F12:F13"/>
    <mergeCell ref="C13:D13"/>
    <mergeCell ref="B3:E3"/>
    <mergeCell ref="B5:E5"/>
    <mergeCell ref="A7:E7"/>
    <mergeCell ref="A9:F9"/>
    <mergeCell ref="A10:F10"/>
    <mergeCell ref="A15:F15"/>
    <mergeCell ref="A16:A21"/>
    <mergeCell ref="B16:B21"/>
    <mergeCell ref="E16:E21"/>
    <mergeCell ref="F16:F21"/>
    <mergeCell ref="F24:F25"/>
    <mergeCell ref="E26:E27"/>
    <mergeCell ref="F26:F27"/>
    <mergeCell ref="A29:A31"/>
    <mergeCell ref="B29:B31"/>
    <mergeCell ref="C29:C31"/>
    <mergeCell ref="D29:D31"/>
    <mergeCell ref="A22:A27"/>
    <mergeCell ref="B22:B27"/>
    <mergeCell ref="E22:E23"/>
    <mergeCell ref="F22:F23"/>
    <mergeCell ref="E24:E25"/>
    <mergeCell ref="A32:F32"/>
    <mergeCell ref="A33:A38"/>
    <mergeCell ref="B33:B38"/>
    <mergeCell ref="E33:E38"/>
    <mergeCell ref="F33:F38"/>
    <mergeCell ref="F41:F42"/>
    <mergeCell ref="E43:E44"/>
    <mergeCell ref="F43:F44"/>
    <mergeCell ref="A46:A48"/>
    <mergeCell ref="B46:B48"/>
    <mergeCell ref="C46:C48"/>
    <mergeCell ref="D46:D48"/>
    <mergeCell ref="A39:A44"/>
    <mergeCell ref="B39:B44"/>
    <mergeCell ref="E39:E40"/>
    <mergeCell ref="F39:F40"/>
    <mergeCell ref="E41:E42"/>
    <mergeCell ref="A49:B49"/>
    <mergeCell ref="C49:F49"/>
    <mergeCell ref="A50:F50"/>
    <mergeCell ref="A51:A56"/>
    <mergeCell ref="B51:B56"/>
    <mergeCell ref="E51:E56"/>
    <mergeCell ref="F51:F56"/>
    <mergeCell ref="A68:F68"/>
    <mergeCell ref="A57:A62"/>
    <mergeCell ref="B57:B62"/>
    <mergeCell ref="E57:E58"/>
    <mergeCell ref="F57:F58"/>
    <mergeCell ref="E59:E60"/>
    <mergeCell ref="F59:F60"/>
    <mergeCell ref="E61:E62"/>
    <mergeCell ref="F61:F62"/>
    <mergeCell ref="A64:A66"/>
    <mergeCell ref="B64:B66"/>
    <mergeCell ref="C64:C66"/>
    <mergeCell ref="D64:D66"/>
    <mergeCell ref="B67:F67"/>
    <mergeCell ref="A69:A74"/>
    <mergeCell ref="B69:B74"/>
    <mergeCell ref="E69:E74"/>
    <mergeCell ref="F69:F74"/>
    <mergeCell ref="A75:A80"/>
    <mergeCell ref="B75:B80"/>
    <mergeCell ref="E75:E76"/>
    <mergeCell ref="F75:F76"/>
    <mergeCell ref="E77:E78"/>
    <mergeCell ref="F77:F78"/>
    <mergeCell ref="A90:F90"/>
    <mergeCell ref="E79:E80"/>
    <mergeCell ref="F79:F80"/>
    <mergeCell ref="A82:A84"/>
    <mergeCell ref="B82:B84"/>
    <mergeCell ref="C82:C84"/>
    <mergeCell ref="D82:D84"/>
    <mergeCell ref="A85:F85"/>
    <mergeCell ref="A86:E86"/>
    <mergeCell ref="A88:B88"/>
    <mergeCell ref="C88:F88"/>
    <mergeCell ref="A89:F89"/>
    <mergeCell ref="A109:F110"/>
    <mergeCell ref="A91:F91"/>
    <mergeCell ref="A92:F92"/>
    <mergeCell ref="A93:F93"/>
    <mergeCell ref="A94:F94"/>
    <mergeCell ref="A95:F102"/>
    <mergeCell ref="A103:F103"/>
    <mergeCell ref="A104:F104"/>
    <mergeCell ref="A105:F105"/>
    <mergeCell ref="A106:F106"/>
    <mergeCell ref="A107:F107"/>
    <mergeCell ref="A108:F108"/>
  </mergeCells>
  <printOptions/>
  <pageMargins left="0.75" right="0.75" top="1" bottom="1" header="0.5" footer="0.5"/>
  <pageSetup fitToHeight="3" horizontalDpi="300" verticalDpi="300" orientation="portrait" paperSize="9" scale="59" r:id="rId1"/>
  <rowBreaks count="2" manualBreakCount="2">
    <brk id="49" max="5" man="1"/>
    <brk id="8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Adam Piejko</cp:lastModifiedBy>
  <cp:lastPrinted>2015-02-20T11:37:02Z</cp:lastPrinted>
  <dcterms:created xsi:type="dcterms:W3CDTF">2007-08-16T09:21:19Z</dcterms:created>
  <dcterms:modified xsi:type="dcterms:W3CDTF">2015-06-23T10:58:47Z</dcterms:modified>
  <cp:category/>
  <cp:version/>
  <cp:contentType/>
  <cp:contentStatus/>
</cp:coreProperties>
</file>