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activeTab="5"/>
  </bookViews>
  <sheets>
    <sheet name="ZAŁ 1" sheetId="1" r:id="rId1"/>
    <sheet name="ZAŁ 2" sheetId="2" r:id="rId2"/>
    <sheet name="ZAŁ 3" sheetId="3" r:id="rId3"/>
    <sheet name="ZAŁ 4" sheetId="4" r:id="rId4"/>
    <sheet name="ZAŁ 5" sheetId="5" r:id="rId5"/>
    <sheet name="ZAŁ 6" sheetId="6" r:id="rId6"/>
    <sheet name="ZAŁ 7" sheetId="7" r:id="rId7"/>
    <sheet name="ZAŁ 8 " sheetId="8" r:id="rId8"/>
    <sheet name="ZAŁ 9" sheetId="9" r:id="rId9"/>
    <sheet name="ZAŁ 10" sheetId="10" r:id="rId10"/>
  </sheets>
  <definedNames>
    <definedName name="_xlnm.Print_Area" localSheetId="0">'ZAŁ 1'!$A$1:$J$356</definedName>
    <definedName name="_xlnm.Print_Area" localSheetId="9">'ZAŁ 10'!$A$1:$K$26</definedName>
    <definedName name="_xlnm.Print_Area" localSheetId="1">'ZAŁ 2'!$A$1:$M$34</definedName>
    <definedName name="_xlnm.Print_Area" localSheetId="2">'ZAŁ 3'!$A$1:$H$97</definedName>
    <definedName name="_xlnm.Print_Area" localSheetId="3">'ZAŁ 4'!$A$1:$H$45</definedName>
    <definedName name="_xlnm.Print_Area" localSheetId="4">'ZAŁ 5'!$A$1:$H$46</definedName>
    <definedName name="_xlnm.Print_Area" localSheetId="8">'ZAŁ 9'!$A$1:$F$243</definedName>
  </definedNames>
  <calcPr fullCalcOnLoad="1"/>
</workbook>
</file>

<file path=xl/sharedStrings.xml><?xml version="1.0" encoding="utf-8"?>
<sst xmlns="http://schemas.openxmlformats.org/spreadsheetml/2006/main" count="1715" uniqueCount="609">
  <si>
    <t>W tabeli należy wykazać przedsiebiorstwa objęte wsparciem w ramach Priorytetu II, VI, VII, VIII i IX</t>
  </si>
  <si>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</si>
  <si>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t>* Wskaźniki monitorowane w odniesieniu do projektów, dla których wniosek o dofinansowanie został złożony do dnia 31 grudnia 2011 r.</t>
  </si>
  <si>
    <t>* Wskaźnik monitorowany w odniesieniu do projektów, dla których wniosek o dofinansowanie został złożony do dnia 31 grudnia 2011 r.</t>
  </si>
  <si>
    <t>Odsetek konsultantów, świadczących usługi na rzecz rozwoju przedsiębiorczości w akredytowanych instytucjach, którzy zostali objęci usługami doradczymi, szkoleniowymi lub innymi formami podwyższania kwalifikacji - w ogólnej liczbie konsultantów akredytowanych instytucji*</t>
  </si>
  <si>
    <r>
      <t xml:space="preserve">Odsetek osób należących do kadry szkoleniowej, które </t>
    </r>
    <r>
      <rPr>
        <sz val="10"/>
        <rFont val="Arial"/>
        <family val="2"/>
      </rPr>
      <t>podniosły swoje kwalifikacje zgodnie z tzw. podejściem kompetencyjnym – w ogólnej liczbie osób należących do kadry szkoleniowej*</t>
    </r>
  </si>
  <si>
    <t>Wykonanie Planu Działań dotyczącego wzmocnienia zdolności do monitorowania, ewaluacji i badań, podzielonego na etapy podlegające monitorowaniu*</t>
  </si>
  <si>
    <t>Liczba konsultantów świadczących usługi na rzecz rozwoju przedsiębiorczości w akredytowanych instytucjach, którzy zostali objęci usługami doradczymi, szkoleniowymi lub innymi formami podwyższania kwalifikacji*</t>
  </si>
  <si>
    <r>
      <t xml:space="preserve">Liczba osób należących do kadry szkoleniowej, </t>
    </r>
    <r>
      <rPr>
        <sz val="10"/>
        <rFont val="Arial"/>
        <family val="2"/>
      </rPr>
      <t>które podniosły swoje kwalifikacje zgodnie z tzw. podejściem kompetencyjnym*</t>
    </r>
  </si>
  <si>
    <t>Liczba projektów analitycznych i badawczych zrealizowanych w ramach Planu Działań*</t>
  </si>
  <si>
    <t>5=3+4</t>
  </si>
  <si>
    <t>8=6+7</t>
  </si>
  <si>
    <t>9=(6/3)*100</t>
  </si>
  <si>
    <t>Liczba osób, które zakończyły udział w Priorytecie</t>
  </si>
  <si>
    <r>
      <t>Kolumna 1</t>
    </r>
    <r>
      <rPr>
        <sz val="10"/>
        <rFont val="Arial"/>
        <family val="2"/>
      </rPr>
      <t xml:space="preserve"> - należy podać nr Priorytetu/Działania, w ramach którego została udzielona pomoc publiczna.
</t>
    </r>
    <r>
      <rPr>
        <i/>
        <sz val="10"/>
        <rFont val="Arial"/>
        <family val="2"/>
      </rPr>
      <t>Kolumna 2</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zostały zawarte umowy/wydane decyzje o dofinansowanie</t>
    </r>
    <r>
      <rPr>
        <i/>
        <sz val="10"/>
        <rFont val="Arial"/>
        <family val="2"/>
      </rPr>
      <t xml:space="preserve">
Kolumna 3</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zatwierdzony został co najmniej jeden wniosek o płatność.</t>
    </r>
    <r>
      <rPr>
        <i/>
        <sz val="10"/>
        <rFont val="Arial"/>
        <family val="2"/>
      </rPr>
      <t xml:space="preserve">
Kolumna 4 </t>
    </r>
    <r>
      <rPr>
        <sz val="10"/>
        <rFont val="Arial"/>
        <family val="2"/>
      </rPr>
      <t xml:space="preserve">- należy podać całkowitą wartość projektów MŚP wskazanych w kol. 2.
</t>
    </r>
    <r>
      <rPr>
        <i/>
        <sz val="10"/>
        <rFont val="Arial"/>
        <family val="2"/>
      </rPr>
      <t xml:space="preserve">Kolumna 5 </t>
    </r>
    <r>
      <rPr>
        <sz val="10"/>
        <rFont val="Arial"/>
        <family val="2"/>
      </rPr>
      <t xml:space="preserve">- należy podać całkowitą wartość wydatków kwalifikowalnych w ramach projektów MŚP wynikających z zatwierdzonych wniosków o płatność wskazanych w kolumnie 3.
</t>
    </r>
    <r>
      <rPr>
        <i/>
        <sz val="10"/>
        <rFont val="Arial"/>
        <family val="2"/>
      </rPr>
      <t>Kolumna 6</t>
    </r>
    <r>
      <rPr>
        <sz val="10"/>
        <rFont val="Arial"/>
        <family val="2"/>
      </rPr>
      <t xml:space="preserve"> - w odniesieniu do kolumny 5 należy wyodrębnić tę część wydatków kwalifikowalnych w ramach projektów MŚP, które dotyczą pomocy publicznej oraz pomocy </t>
    </r>
    <r>
      <rPr>
        <i/>
        <sz val="10"/>
        <rFont val="Arial"/>
        <family val="2"/>
      </rPr>
      <t>de minimis</t>
    </r>
    <r>
      <rPr>
        <sz val="10"/>
        <rFont val="Arial"/>
        <family val="2"/>
      </rPr>
      <t xml:space="preserve">
</t>
    </r>
    <r>
      <rPr>
        <i/>
        <sz val="10"/>
        <rFont val="Arial"/>
        <family val="2"/>
      </rPr>
      <t>Kolumny 7, 8 i 9</t>
    </r>
    <r>
      <rPr>
        <sz val="10"/>
        <rFont val="Arial"/>
        <family val="2"/>
      </rPr>
      <t xml:space="preserve"> - należy podać całkowitą kwotę środków zakwalifikowanych jako pomoc publiczna i pomoc </t>
    </r>
    <r>
      <rPr>
        <i/>
        <sz val="10"/>
        <rFont val="Arial"/>
        <family val="2"/>
      </rPr>
      <t>de minimis</t>
    </r>
    <r>
      <rPr>
        <sz val="10"/>
        <rFont val="Arial"/>
        <family val="2"/>
      </rPr>
      <t xml:space="preserve"> na podstawie zatwierdzonych wniosków o płatność w poszczególnych 
kategoriach wielkości przedsiębiorstwa (tj. mikro, małych i średnich przedsiębiorstwach zdefiniowanych zgodnie z </t>
    </r>
    <r>
      <rPr>
        <i/>
        <sz val="10"/>
        <rFont val="Arial"/>
        <family val="2"/>
      </rPr>
      <t>Zasadami udzielania pomocy publicznej w ramach PO KL</t>
    </r>
    <r>
      <rPr>
        <sz val="10"/>
        <rFont val="Arial"/>
        <family val="2"/>
      </rPr>
      <t xml:space="preserve">).
</t>
    </r>
    <r>
      <rPr>
        <i/>
        <sz val="10"/>
        <rFont val="Arial"/>
        <family val="2"/>
      </rPr>
      <t>Kolumny 4-9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</si>
  <si>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 xml:space="preserve">Kolumna 1 </t>
    </r>
    <r>
      <rPr>
        <sz val="10"/>
        <rFont val="Arial"/>
        <family val="2"/>
      </rPr>
      <t xml:space="preserve">- należy podać nr Priorytetu/Działania,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 xml:space="preserve">należy podać liczbę projektów objętych pomocą publiczną oraz pomocą </t>
    </r>
    <r>
      <rPr>
        <i/>
        <sz val="10"/>
        <rFont val="Arial"/>
        <family val="2"/>
      </rPr>
      <t>de minimis</t>
    </r>
    <r>
      <rPr>
        <sz val="10"/>
        <rFont val="Arial"/>
        <family val="2"/>
      </rPr>
      <t>, dla których dotychczas zostały zawarte umowy/ wydane decyzje o dofinanoswanie.</t>
    </r>
    <r>
      <rPr>
        <i/>
        <sz val="10"/>
        <rFont val="Arial"/>
        <family val="2"/>
      </rPr>
      <t xml:space="preserve">
Kolumna 4</t>
    </r>
    <r>
      <rPr>
        <sz val="10"/>
        <rFont val="Arial"/>
        <family val="2"/>
      </rPr>
      <t xml:space="preserve"> - należy podać liczbę projektów objętych pomocą publiczną oraz pomocą </t>
    </r>
    <r>
      <rPr>
        <i/>
        <sz val="10"/>
        <rFont val="Arial"/>
        <family val="2"/>
      </rPr>
      <t>de minimis</t>
    </r>
    <r>
      <rPr>
        <sz val="10"/>
        <rFont val="Arial"/>
        <family val="2"/>
      </rPr>
      <t xml:space="preserve">, dla których dotychczas zatwierdzony został co najmniej jednen wniosek o płatność.
</t>
    </r>
    <r>
      <rPr>
        <i/>
        <sz val="10"/>
        <rFont val="Arial"/>
        <family val="2"/>
      </rPr>
      <t>Kolumna 5</t>
    </r>
    <r>
      <rPr>
        <sz val="10"/>
        <rFont val="Arial"/>
        <family val="2"/>
      </rPr>
      <t xml:space="preserve"> - należy podać całkowitą wartość umów wskazanych w kol. 3.
</t>
    </r>
    <r>
      <rPr>
        <i/>
        <sz val="10"/>
        <rFont val="Arial"/>
        <family val="2"/>
      </rPr>
      <t>Kolumna 6</t>
    </r>
    <r>
      <rPr>
        <sz val="10"/>
        <rFont val="Arial"/>
        <family val="2"/>
      </rPr>
      <t xml:space="preserve"> - należy podać całkowitą wartość wydatków kwalifikowalnych, wynikającą z zatwierdzonych wniosków o płatność dla projektów wskazanych w kolumnie 4.
</t>
    </r>
    <r>
      <rPr>
        <i/>
        <sz val="10"/>
        <rFont val="Arial"/>
        <family val="2"/>
      </rPr>
      <t>Kolumna 7</t>
    </r>
    <r>
      <rPr>
        <sz val="10"/>
        <rFont val="Arial"/>
        <family val="2"/>
      </rPr>
      <t xml:space="preserve"> - w odniesieniu do kol. 6 należy wyodrębnić tę część wydatków kwalifikowalnych, które dotyczą pomocy publicznej oraz pomocy </t>
    </r>
    <r>
      <rPr>
        <i/>
        <sz val="10"/>
        <rFont val="Arial"/>
        <family val="2"/>
      </rPr>
      <t>de minimis</t>
    </r>
    <r>
      <rPr>
        <sz val="10"/>
        <rFont val="Arial"/>
        <family val="2"/>
      </rPr>
      <t xml:space="preserve">
</t>
    </r>
    <r>
      <rPr>
        <i/>
        <sz val="10"/>
        <rFont val="Arial"/>
        <family val="2"/>
      </rPr>
      <t>Kolumny 5-7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</si>
  <si>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t>UWAGA:
W tabeli należy ujmować przedsiębiorstwa, które otrzymały wsparcie w formie doposażenia i wyposażenia stanowisk pracy dla skierowanych bezrobotnych w ramach Poddziałania 6.1.3.</t>
  </si>
  <si>
    <t>w tym wartość komponentu ponadnarodowego</t>
  </si>
  <si>
    <t>Liczba utworzonych miejsc pracy w ramach udzielonych z EFS środków na podjęcie działalności gospodarczej (15-24 lata)</t>
  </si>
  <si>
    <t xml:space="preserve">W celu ukrywania szczegółowych danych dotyczących wskaźników monitorowanych w ramach poszczególnych Priorytetów PO KL należy odpowiednio kliknąć znak plus (pozwala na wyświetlenie wskaźników dla danego Priorytetu) lub znak minus (pozwala na ukrycie wskaźników dla danego Priorytetu) znajdujący się poniżej wiersza z nr Priorytetu. </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</si>
  <si>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</si>
  <si>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</si>
  <si>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Mikroprzedsiębiorstwa 
(w tym samozatrudnieni)*</t>
  </si>
  <si>
    <t>Nr Priorytetu/
Działania</t>
  </si>
  <si>
    <t>Program pomocowy/ inna podstawa udzielenia pomocy</t>
  </si>
  <si>
    <t>wg podpisanych umów / wydanych decyzji</t>
  </si>
  <si>
    <t>wg zrealizowanych wniosków o płatność</t>
  </si>
  <si>
    <t>Nr Priorytetu / Działania</t>
  </si>
  <si>
    <t>kwota ogółem 
MŚP</t>
  </si>
  <si>
    <t>w tym wg wielkości przedsiębiorstwa</t>
  </si>
  <si>
    <t>małe</t>
  </si>
  <si>
    <t>średnie</t>
  </si>
  <si>
    <t>kwota</t>
  </si>
  <si>
    <t>Odsetek dzieci w wieku 3 – 5 lat uczestniczących w różnych formach edukacji przedszkolnej w ramach Priorytetu na obszarach wiejskich w stosunku do ogólnej liczby dzieci w tej grupie</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</si>
  <si>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</si>
  <si>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</si>
  <si>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</si>
  <si>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</si>
  <si>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</si>
  <si>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</si>
  <si>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</si>
  <si>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</si>
  <si>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Liczba przedsiębiorstw i osób zamierzających rozpocząć działalność gospodarczą, które skorzystały z usług świadczonych w akredytowanych instytucjach</t>
  </si>
  <si>
    <t>Liczba studentów, którzy ukończyli staże lub praktyki trwające co najmniej 3 miesiące</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</si>
  <si>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</si>
  <si>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</si>
  <si>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</si>
  <si>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</si>
  <si>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</si>
  <si>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Liczba dzieci w wieku 3-5 lat, które uczestniczyły w różnych formach edukacji przedszkolnej na obszarach wiejskich</t>
  </si>
  <si>
    <t>Liczba studentów, którzy ukończyli staże lub praktyki, wspierane ze środków EFS w ramach Priorytetu</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</si>
  <si>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</si>
  <si>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</si>
  <si>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</si>
  <si>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t>Łączna wartość projektów</t>
  </si>
  <si>
    <t>* Przy określaniu łącznej wartości projektów należy uwzględnić tylko wartość ich komponentu ponadnardowego</t>
  </si>
  <si>
    <t>Nie dotyczy</t>
  </si>
  <si>
    <t>K – kobiety, M – mężczyźni</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</si>
  <si>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</si>
  <si>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</si>
  <si>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</si>
  <si>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</si>
  <si>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</si>
  <si>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</si>
  <si>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</si>
  <si>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</si>
  <si>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</si>
  <si>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</si>
  <si>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</si>
  <si>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</si>
  <si>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</si>
  <si>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</si>
  <si>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</si>
  <si>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</si>
  <si>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</si>
  <si>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</si>
  <si>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</si>
  <si>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</si>
  <si>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</si>
  <si>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</si>
  <si>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</si>
  <si>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</si>
  <si>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</si>
  <si>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</si>
  <si>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</si>
  <si>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</si>
  <si>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PRIORYTET I</t>
  </si>
  <si>
    <t>Liczba kluczowych pracowników PSZ, którzy w wyniku udzielonego wsparcia podnieśli swoje kwalifikacje</t>
  </si>
  <si>
    <t>Liczba kluczowych pracowników instytucji pomocy społecznej, którzy w wyniku udzielonego wsparcia podnieśli swoje kwalifikacje</t>
  </si>
  <si>
    <t>w tym osoby niepełnosprawne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</si>
  <si>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</si>
  <si>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</si>
  <si>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</si>
  <si>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wg form działań</t>
  </si>
  <si>
    <t>1. Wydrębnione projekty współpracy ponadnarodowej</t>
  </si>
  <si>
    <r>
      <t>2. Projekty z komponentem ponadnarodowym</t>
    </r>
    <r>
      <rPr>
        <sz val="10"/>
        <rFont val="Arial"/>
        <family val="2"/>
      </rPr>
      <t xml:space="preserve"> (z wyłączeniem projektów innowacyjnych)*</t>
    </r>
  </si>
  <si>
    <r>
      <t>3. Projekty innowacyjne</t>
    </r>
    <r>
      <rPr>
        <sz val="9"/>
        <rFont val="Arial"/>
        <family val="2"/>
      </rPr>
      <t xml:space="preserve"> (z wyłączeniem projektów z komponentem ponadnarodowym)</t>
    </r>
  </si>
  <si>
    <r>
      <t>4. Projekty innowacyjne</t>
    </r>
    <r>
      <rPr>
        <sz val="9"/>
        <rFont val="Arial"/>
        <family val="2"/>
      </rPr>
      <t xml:space="preserve"> z komponentem ponadnarodowym</t>
    </r>
  </si>
  <si>
    <t>1. Konkurs nr 1 rozpoczęty / kontynuowany / zakończony w okresie sprawozdawczym</t>
  </si>
  <si>
    <r>
      <t xml:space="preserve">2. Temat </t>
    </r>
    <r>
      <rPr>
        <i/>
        <sz val="9"/>
        <rFont val="Arial"/>
        <family val="2"/>
      </rPr>
      <t>(jeśli dotyczy)</t>
    </r>
  </si>
  <si>
    <t>3. Alokacja przewidziana na konkurs</t>
  </si>
  <si>
    <t>4. Termin naboru</t>
  </si>
  <si>
    <t>5. Sposób uwzględnienia współpracy ponadnarodowej (kryteria dostępu / kryteria strategiczne / konkurs przewidujący możliwość składania projektów z komponentem nieuwzględnionym poprzez kryteria szczegółowe)</t>
  </si>
  <si>
    <t>6. Liczba złożonych wniosków o dofinansowanie projektu</t>
  </si>
  <si>
    <t>7. Liczba wniosków o dofinansowanie projektu, które zostały pozytywnie ocenione na etapie oceny formalnej</t>
  </si>
  <si>
    <t>Należy uwzględnić osoby, które otrzymały jednorazowe środki na podjecie działalności gospodarczej w ramach Poddziałania 6.1.3, Działania 6.2 oraz Poddziałania 8.1.2.</t>
  </si>
  <si>
    <t>8. Liczba wniosków o dofinansowanie projektu, które zostały pozytywnie ocenione na etapie oceny merytorycznej</t>
  </si>
  <si>
    <t>9. Liczba podpisanych umów o dofinansowanie projektu</t>
  </si>
  <si>
    <t>1. Tryb systemowy / konkursowy:</t>
  </si>
  <si>
    <r>
      <t xml:space="preserve">2. Temat </t>
    </r>
    <r>
      <rPr>
        <i/>
        <sz val="9"/>
        <rFont val="Arial"/>
        <family val="2"/>
      </rPr>
      <t>(jeśli dotyczy)</t>
    </r>
    <r>
      <rPr>
        <sz val="9"/>
        <rFont val="Arial"/>
        <family val="2"/>
      </rPr>
      <t>:</t>
    </r>
  </si>
  <si>
    <t>3. Tytuł projektu</t>
  </si>
  <si>
    <t>4. Nazwa Beneficjenta:</t>
  </si>
  <si>
    <t>5. Okres realizacji:</t>
  </si>
  <si>
    <r>
      <t xml:space="preserve">6. Całkowita wartość projektu (w tym wartość komponentu ponadnarodowego – </t>
    </r>
    <r>
      <rPr>
        <i/>
        <sz val="9"/>
        <rFont val="Arial"/>
        <family val="2"/>
      </rPr>
      <t>jeśli dotyczy</t>
    </r>
    <r>
      <rPr>
        <sz val="9"/>
        <rFont val="Arial"/>
        <family val="2"/>
      </rPr>
      <t>):</t>
    </r>
  </si>
  <si>
    <t>7. Opis produktu finalnego</t>
  </si>
  <si>
    <t>8. Komponent ponadnarodowy (tak / nie)</t>
  </si>
  <si>
    <r>
      <t xml:space="preserve">8a. Jeśli projekt będzie realizowany w partnerstwie ponadnarodowym:
</t>
    </r>
    <r>
      <rPr>
        <sz val="9"/>
        <rFont val="Arial"/>
        <family val="2"/>
      </rPr>
      <t>Kraj pochodzenia partnerów zagranicznych:</t>
    </r>
  </si>
  <si>
    <r>
      <t>8b. Jeśli projekt będzie realizowany w partnerstwie ponadnarodowym:</t>
    </r>
    <r>
      <rPr>
        <sz val="9"/>
        <rFont val="Arial"/>
        <family val="2"/>
      </rPr>
      <t xml:space="preserve">
Zakres współpracy (tj. zakres wymienianych doświadczeń, adaptowanych rozwiązań, wspólnych rozwiązań planowanych do wypracowania, wspólnych i skoordynowanych działań itd.)
</t>
    </r>
  </si>
  <si>
    <t>Tryb konkursowy i systemowy – informacja na temat zakresu prac badawczych i działań upowszechniających i włączających do polityki</t>
  </si>
  <si>
    <t>Projekty współpracy ponadnarodowej wdrażane w ramach Działań / Poddziałań określonych w Szczegółowym Opisie Priorytetów PO KL</t>
  </si>
  <si>
    <t>2. Nr Priorytetu</t>
  </si>
  <si>
    <t>5. Projekty wyodrębnione / z komponentem</t>
  </si>
  <si>
    <t>2. Nr Działania / Poddziałania</t>
  </si>
  <si>
    <t>8. Projekt wyodrębniony / projekt z komponentem</t>
  </si>
  <si>
    <t>9. Kraj pochodzenia partnerów zagranicznych</t>
  </si>
  <si>
    <t>10. Zakres współpracy (tj. zakres wymienianych doświadczeń, adaptowanych rozwiązań, wspólnych rozwiązań planowanych do wypracowania, wspólnych i skoordynowanych działań itd.)</t>
  </si>
  <si>
    <t>PRIORYTET III</t>
  </si>
  <si>
    <t>PRIORYTET IV</t>
  </si>
  <si>
    <t>Liczba studentów I roku na kierunkach zamawianych przez ministra właściwego ds. szkolnictwa wyższego</t>
  </si>
  <si>
    <t>Liczba absolwentów kierunków matematyczno-przyrodniczych i technicznych,  zamawianych przez ministra właściwego ds. szkolnictwa wyższego</t>
  </si>
  <si>
    <t>PRIORYTET VI</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</si>
  <si>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</si>
  <si>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</si>
  <si>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</si>
  <si>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</si>
  <si>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</si>
  <si>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</si>
  <si>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</si>
  <si>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Liczba uczniów w szkołach prowadzących kształcenie zawodowe, którzy zakończyli udział w stażach i praktykach w ramach Priorytetu</t>
  </si>
  <si>
    <t>Liczba instytucji pomocy społecznej, które uczestniczyły w projektach systemowych, mających na celu wdrożenie standardów usług</t>
  </si>
  <si>
    <t>W przypadku projektów systemowych realizowanych w ramach Poddziałania 6.1.3 w tabeli należy uwzględniać wartości narastająco od początku realizacji projektu.</t>
  </si>
  <si>
    <t>Liczba przedsiębiorstw, które zostały objęte wsparciem</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</si>
  <si>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</si>
  <si>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</si>
  <si>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r>
      <t>Wskaźnik efektywności zatrudnieniowej należy liczyć</t>
    </r>
    <r>
      <rPr>
        <b/>
        <sz val="9"/>
        <rFont val="Arial"/>
        <family val="2"/>
      </rPr>
      <t xml:space="preserve"> narastająco od początku realizacjji Priorytetu</t>
    </r>
    <r>
      <rPr>
        <sz val="9"/>
        <rFont val="Arial"/>
        <family val="2"/>
      </rPr>
      <t>.</t>
    </r>
  </si>
  <si>
    <t>Inne wskaźniki efektywności zatrudnieniowej określone we wniosku o dofinansowanie w ramach Priorytetu/ Działania (należy podać nr Priorytetu/ Działania j.w.)</t>
  </si>
  <si>
    <t>..</t>
  </si>
  <si>
    <r>
      <t xml:space="preserve">Załącznik nr 7. Wartość udzielonej i wypłaconej pomocy publicznej oraz pomocy </t>
    </r>
    <r>
      <rPr>
        <b/>
        <i/>
        <sz val="11"/>
        <rFont val="Arial"/>
        <family val="2"/>
      </rPr>
      <t>de minimis</t>
    </r>
    <r>
      <rPr>
        <b/>
        <sz val="11"/>
        <rFont val="Arial"/>
        <family val="2"/>
      </rPr>
      <t xml:space="preserve"> w ramach Programu Operacyjnego Kapitał Ludzki (w PLN)</t>
    </r>
  </si>
  <si>
    <r>
      <t xml:space="preserve">Odsetek przedsiębiorstw, które inwestują w szkolenie pracowników </t>
    </r>
    <r>
      <rPr>
        <sz val="10"/>
        <rFont val="Arial"/>
        <family val="2"/>
      </rPr>
      <t>dzięki wsparciu ze środków EFS w ogólnej liczbie aktywnych przedsiębiorstw</t>
    </r>
  </si>
  <si>
    <r>
      <t>Odsetek uczelni wyższych, które wdrożyły programy rozwojowe w stosunku do wszystkich uczelni</t>
    </r>
    <r>
      <rPr>
        <sz val="10"/>
        <rFont val="Arial"/>
        <family val="2"/>
      </rPr>
      <t xml:space="preserve"> wyższych</t>
    </r>
  </si>
  <si>
    <r>
      <t xml:space="preserve">Liczba jednostek służby zdrowia, </t>
    </r>
    <r>
      <rPr>
        <sz val="10"/>
        <rFont val="Arial"/>
        <family val="2"/>
      </rPr>
      <t>które uzyskały akredytację Centrum Monitorowania Jakości w Ochronie Zdrowia w ramach Priorytetu</t>
    </r>
  </si>
  <si>
    <r>
      <t xml:space="preserve">Liczba osób, które </t>
    </r>
    <r>
      <rPr>
        <sz val="10"/>
        <rFont val="Arial"/>
        <family val="2"/>
      </rPr>
      <t>otrzymały środki na podjęcie działalności gospodarczej, w tym:</t>
    </r>
  </si>
  <si>
    <t>10. Informacja o wykonaniu wskaźnika efektywności zatrudnieniowej w ramach Priorytetu</t>
  </si>
  <si>
    <t>Osiągnięta wartość wskaźnika efektywności zatrudnieniowej w ramach Priorytetu (%)</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</si>
  <si>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</si>
  <si>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</si>
  <si>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</si>
  <si>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 xml:space="preserve">Liczba szkół i placówek kształcenia zawodowego, które współpracowały z przedsiębiorstwami w zakresie wdrażania programów rozwojowych </t>
  </si>
  <si>
    <t>Liczba pielęgniarek i położnych, które ukończyły studia pomostowe w ramach Priorytetu</t>
  </si>
  <si>
    <t>Liczba przedstawicieli kadry zarządzającej oraz dysponentów środków publicznych w sektorze zdrowia, którzy zakończyli szkolenie z zakresu zarządzania w ramach Priorytetu</t>
  </si>
  <si>
    <t>Liczba pracowników sektora B+R, którzy ukończyli szkolenie w zakresie zarządzania badaniami naukowymi i komercjalizacji wyników prac badawczo-rozwojowych w ramach Priorytetu</t>
  </si>
  <si>
    <t>Liczba programów profilaktycznych oraz programów wspierających powrót do pracy opracowanych w ramach Priorytetu</t>
  </si>
  <si>
    <t>Liczba jednostek prowadzących doskonalenie nauczycieli, które otrzymały wsparcie w ramach Priorytetu w celu uzyskania akredytacji</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</si>
  <si>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</si>
  <si>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</si>
  <si>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</si>
  <si>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</si>
  <si>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</si>
  <si>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</si>
  <si>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</si>
  <si>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</si>
  <si>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</si>
  <si>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Organizowanie konferencji, seminariów, warsztatów i spotkań</t>
  </si>
  <si>
    <t>Prowadzenie badań i analiz</t>
  </si>
  <si>
    <t>Przygotowanie, tłumaczenia i wydawanie publikacji, opracowań, raportów</t>
  </si>
  <si>
    <t>Doradztwo, wymiana pracowników, staże, wizyty studyjne</t>
  </si>
  <si>
    <t>L.p.</t>
  </si>
  <si>
    <t>Liczba instytucji publicznych służb zatrudnienia, które uczestniczyły w projektach mających na celu wdrożenie standardów usług</t>
  </si>
  <si>
    <t>- w tym młodzież zagrożona wykluczeniem społecznym (15-25 lat)</t>
  </si>
  <si>
    <t>-  w tym więźniowie</t>
  </si>
  <si>
    <t>- w tym Romowie</t>
  </si>
  <si>
    <t>- w tym osoby niepełnosprawne</t>
  </si>
  <si>
    <t>- w tym liczba osób w wieku powyżej 50. roku życia</t>
  </si>
  <si>
    <t>- w tym onkolodzy</t>
  </si>
  <si>
    <t>- w tym kardiolodzy</t>
  </si>
  <si>
    <t>- w tym lekarze medycyny pracy</t>
  </si>
  <si>
    <t>w tym osoby należące do mniejszości narodowych i etnicznych</t>
  </si>
  <si>
    <t>Liczba nauczycieli kształcenia zawodowego oraz instruktorów praktycznej nauki zawodu, którzy uczestniczyli w trwających co najmniej dwa tygodnie stażach i praktykach w przedsiębiorstwach w ramach Priorytetu</t>
  </si>
  <si>
    <t>Liczba instytucji szkolnictwa wyższego, które wdrożyły modele zarządzania jakością i kontroli jakości w ramach Priorytetu</t>
  </si>
  <si>
    <t xml:space="preserve">- w tym publiczne instytucje szkolnictwa wyższego </t>
  </si>
  <si>
    <t>- w tym prywatne instytucje szkolnictwa wyższego</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</si>
  <si>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</si>
  <si>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</si>
  <si>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</si>
  <si>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</si>
  <si>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klientów instytucji pomocy społecznej będących w wieku aktywności zawodowej i nie pracujących, którzy w ramach Priorytetu zostali objęci działaniami aktywnej integracji</t>
  </si>
  <si>
    <t>Odsetek klientów instytucji pomocy społecznej, którzy zostali objęci kontraktami socjalnymi</t>
  </si>
  <si>
    <t>Liczba osób, które ukończyły udział w stażach lub szkoleniach praktycznych w podziale na:</t>
  </si>
  <si>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</si>
  <si>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Docelowa wartość wskaźnika – </t>
    </r>
    <r>
      <rPr>
        <sz val="9"/>
        <rFont val="Arial"/>
        <family val="2"/>
      </rPr>
      <t xml:space="preserve">wartość określona na 2013 rok. Dla wybranych wskaźników produktu monitorowanych w niniejszym sprawozdaniu nie określono regionalnych wartości docelowych, w związku z czym w kolumnie 3 wskazano </t>
    </r>
    <r>
      <rPr>
        <i/>
        <sz val="9"/>
        <rFont val="Arial"/>
        <family val="2"/>
      </rPr>
      <t>"Nie określono"</t>
    </r>
    <r>
      <rPr>
        <sz val="9"/>
        <rFont val="Arial"/>
        <family val="2"/>
      </rPr>
      <t>, zaś w kolumnie 10 –</t>
    </r>
    <r>
      <rPr>
        <i/>
        <sz val="9"/>
        <rFont val="Arial"/>
        <family val="2"/>
      </rPr>
      <t xml:space="preserve"> "Nie dotyczy".</t>
    </r>
    <r>
      <rPr>
        <b/>
        <sz val="9"/>
        <rFont val="Arial"/>
        <family val="2"/>
      </rPr>
      <t xml:space="preserve">
Stopień realizacji wskaźnika </t>
    </r>
    <r>
      <rPr>
        <sz val="9"/>
        <rFont val="Arial"/>
        <family val="2"/>
      </rPr>
      <t>– wyrażony w % jest relacją osiągniętej wartości wskaźnika w stosunku do jego wartości docelowej.</t>
    </r>
  </si>
  <si>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</si>
  <si>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</si>
  <si>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</si>
  <si>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</si>
  <si>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</si>
  <si>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</si>
  <si>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</si>
  <si>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</si>
  <si>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</si>
  <si>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</si>
  <si>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</si>
  <si>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</si>
  <si>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</si>
  <si>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</si>
  <si>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</si>
  <si>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</si>
  <si>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t>2) liczba osób, które skorzystały z instrumentów zwrotnych</t>
  </si>
  <si>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</si>
  <si>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</si>
  <si>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</si>
  <si>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</si>
  <si>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</si>
  <si>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</si>
  <si>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</si>
  <si>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</si>
  <si>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</si>
  <si>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t>Liczba przedstawicieli partnerów społecznych, którzy zostali objęci wsparciem w ramach Priorytetu</t>
  </si>
  <si>
    <t>Liczba lekarzy deficytowych specjalizacji, którzy ukończyli w ramach Priorytetu cykl kursów w ramach realizacji programu specjalizacji</t>
  </si>
  <si>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</si>
  <si>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</si>
  <si>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</si>
  <si>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</si>
  <si>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</si>
  <si>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</si>
  <si>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</si>
  <si>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</si>
  <si>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</si>
  <si>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</si>
  <si>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</si>
  <si>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</si>
  <si>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</si>
  <si>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</si>
  <si>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</si>
  <si>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t>Relacja liczby pracowników zagrożonych utratą pracy i osób zwolnionych w przedsiębiorstwach dotkniętych procesami restrukturyzacyjnymi objętych działaniami szybkiego reagowania w stosunku do liczby pracowników objętych zwolnieniami grupowymi, zgłaszanymi do urzędów pracy</t>
  </si>
  <si>
    <t xml:space="preserve">Odsetek pracowników instytucji pomocy i integracji społecznej bezpośrednio zajmujących się aktywną integracją, którzy podnieśli swoje kwalifikacje </t>
  </si>
  <si>
    <t>- w tym osoby przebywające w zakładach poprawczych i schroniskach dla nieletnich</t>
  </si>
  <si>
    <t>Liczba podmiotów ekonomii społecznej, które skorzystały ze wsparcia finansowego w ramach Priorytetu</t>
  </si>
  <si>
    <t>Liczba osób, które powróciły na rynek pracy po przerwie związanej z urodzeniem/wychowaniem dziecka w wyniku udzielonego wsparcia w ramach Priorytetu</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</si>
  <si>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</si>
  <si>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Priorytetu,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</si>
  <si>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</si>
  <si>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</si>
  <si>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Liczba osób niepełnosprawnych, które zakończyły udział w projektach realizowanych w ramach Działania</t>
  </si>
  <si>
    <r>
      <t>liczba osób, które znalazły lub kontynuują zatrudnienie</t>
    </r>
    <r>
      <rPr>
        <sz val="9"/>
        <rFont val="Arial"/>
        <family val="2"/>
      </rPr>
      <t xml:space="preserve"> - liczba osób, które podjęły zatrudnienie lub ropoczęły prowadzenie działalności gospodarczej po zakończeniu udziału w projektach realizowanych w ramach Priorytetu - dot. uczestników, którzy zakończyli udział w Priorytecie od roku, w którym w Planach działania wprowadzono kryteria dot. pomiaru efektywności zatrudnieniowej
</t>
    </r>
    <r>
      <rPr>
        <b/>
        <sz val="9"/>
        <rFont val="Arial"/>
        <family val="2"/>
      </rPr>
      <t>W kol. 6-8 należy wykazać uczestników, którzy podjęli zatrudnienie spośród osób wykazanych w kol. 3-5</t>
    </r>
  </si>
  <si>
    <r>
      <t xml:space="preserve">Tabela 7.1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Priorytet/Działanie i podstawę udzielenia pomocy (na podstawie KSI SIMIK 07-13)</t>
    </r>
  </si>
  <si>
    <r>
      <t xml:space="preserve">Tabela 7.2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Priorytet/Działanie</t>
    </r>
  </si>
  <si>
    <t>Załącznik nr 8. Protesty/ odwołania</t>
  </si>
  <si>
    <t>Załącznik nr 9. Monitorowanie projektów ponadnarodowych i innowacyjnych</t>
  </si>
  <si>
    <t>Odsetek osób w wieku 25-64 lata, które uczestniczyły w kształceniu  ustawicznym w stosunku do całkowitej liczby osób w tej grupie wiekowej</t>
  </si>
  <si>
    <t>1) liczba osób, które otrzymały bezzwrotne dotacje</t>
  </si>
  <si>
    <t>a) w tym w zakresie form szkolnych</t>
  </si>
  <si>
    <t>b) w tym w zakresie języków obcych</t>
  </si>
  <si>
    <t>c) w tym w zakresie ICT</t>
  </si>
  <si>
    <t xml:space="preserve">Liczba osób dorosłych, które skorzystały z usług doradztwa edukacyjno-szkoleniowego </t>
  </si>
  <si>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</si>
  <si>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</si>
  <si>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</si>
  <si>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</si>
  <si>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</si>
  <si>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</si>
  <si>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 xml:space="preserve">(2) - w tym wnioski cofnięte z oceny merytorycznej.   </t>
  </si>
  <si>
    <t>(3) - przy ustalaniu danych liczbowych należy brać pod uwagę datę nadania w urzędzie pisma zawierającego informacje o wyniku rozpatrzenia  - datę kancelaryjną.</t>
  </si>
  <si>
    <r>
      <t xml:space="preserve">Pomiar wskaźników jest dokonywany zgodnie z dokumentem </t>
    </r>
    <r>
      <rPr>
        <i/>
        <sz val="9"/>
        <rFont val="Arial"/>
        <family val="2"/>
      </rPr>
      <t>Sposób pomiaru wskaźnika efektywności zatrudnieniowej w projekcie</t>
    </r>
    <r>
      <rPr>
        <sz val="9"/>
        <rFont val="Arial"/>
        <family val="2"/>
      </rPr>
      <t>.</t>
    </r>
  </si>
  <si>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</si>
  <si>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</si>
  <si>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</si>
  <si>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</si>
  <si>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 xml:space="preserve">Samozatrudnieni </t>
    </r>
    <r>
      <rPr>
        <sz val="9"/>
        <rFont val="Arial"/>
        <family val="2"/>
      </rPr>
      <t>–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</si>
  <si>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</si>
  <si>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</si>
  <si>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</si>
  <si>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</si>
  <si>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t>- pracowników przedsiębiorstw w jednostkach naukowych</t>
  </si>
  <si>
    <t>Łączna wartość poniesionych wydatków</t>
  </si>
  <si>
    <t>Łączną wartość poniesionych wydatków należy podać narastająco, wyliczając na podstawie zatwierdzonych wniosków o płatność.</t>
  </si>
  <si>
    <t xml:space="preserve">- pracowników naukowych w przedsiębiorstwach </t>
  </si>
  <si>
    <t>Inne wskaźniki określone w Planie Działania dla Priorytetu</t>
  </si>
  <si>
    <t>Załącznik nr 1. Osiągnięte wartości wskaźników</t>
  </si>
  <si>
    <t>1.1. Wartości wskaźników rezultatu</t>
  </si>
  <si>
    <r>
      <t xml:space="preserve">UWAGA:
</t>
    </r>
    <r>
      <rPr>
        <sz val="10"/>
        <rFont val="Arial"/>
        <family val="2"/>
      </rPr>
      <t xml:space="preserve">Wartości wskaźników prezentujących liczbę osób, które zakończyły udział w projektach, powinny być powiązane z wartościami wynikającymi z załącznika nr 2 </t>
    </r>
    <r>
      <rPr>
        <i/>
        <sz val="10"/>
        <rFont val="Arial"/>
        <family val="2"/>
      </rPr>
      <t>„Przepływ uczestników projektów realizowanych w ramach Priorytetu”</t>
    </r>
    <r>
      <rPr>
        <sz val="10"/>
        <rFont val="Arial"/>
        <family val="2"/>
      </rPr>
      <t>. Jeśli dane dotyczące wskaźników w okresie składania sprawozdania nie są dostępne, należy pod tabelą zamieścić komentarz, w jakim terminie będą mogły zostać przedstawione.</t>
    </r>
  </si>
  <si>
    <t>1.2 Wartości wskaźników produktu</t>
  </si>
  <si>
    <t>Załącznik nr 2. Przepływ uczestników projektów realizowanych w ramach Priorytetu</t>
  </si>
  <si>
    <t>Załącznik nr 3. Określenie statusu na rynku pracy osób, które rozpoczęły udział w projektach realizowanych w ramach Priorytetu</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</si>
  <si>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</si>
  <si>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Załącznik nr 4. Osoby, które rozpoczęły udział w projektach realizowanych w ramach Priorytetu, znajdujący się w dwóch grupach wiekowych 15-24 i 55-64 lata</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</si>
  <si>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</si>
  <si>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Priorytetu ze względu na wykształcenie</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</si>
  <si>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</si>
  <si>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Priorytetu</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</si>
  <si>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</si>
  <si>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</si>
  <si>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</si>
  <si>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t>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</si>
  <si>
    <t>Adaptowanie rozwiązań wypracowanych w innym kraju</t>
  </si>
  <si>
    <t>Wypracowywanie nowych rozwiązań</t>
  </si>
  <si>
    <t>Zakres informacji</t>
  </si>
  <si>
    <t>Informacje</t>
  </si>
  <si>
    <t>Projekty innowacyjne, w tym projekty innowacyjne z komponentem ponadnarodowym</t>
  </si>
  <si>
    <t>Informacja na temat naboru (tryb konkursowy)</t>
  </si>
  <si>
    <t>Informacja na temat projektów, w przypadku których podpisano umowę o dofinansowanie projektu w okresie sprawozdawczym (tryb konkursowy i systemowy)</t>
  </si>
  <si>
    <r>
      <t>liczba osób, które zakończyły udział w Priorytecie</t>
    </r>
    <r>
      <rPr>
        <sz val="9"/>
        <rFont val="Arial"/>
        <family val="2"/>
      </rPr>
      <t xml:space="preserve"> - dot. uczestników, którzy zakończyli udział w Priorytecie od roku, w którym w Planach działania wprowadzono kryteria dot. pomiaru efektywności zatrudnieniowej
</t>
    </r>
    <r>
      <rPr>
        <b/>
        <sz val="9"/>
        <rFont val="Arial"/>
        <family val="2"/>
      </rPr>
      <t>W kol. 3-5 należy wykazać osoby, nie wcześniej niż po upływie trzech miesięcy, licząc od dnia zakończenia uczestnictwa w Priorytecie lub jeżeli dana osoba podjęła zatrudnienie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</si>
  <si>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</si>
  <si>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Liczba projektów wspierających rozwój inicjatyw lokalnych*</t>
  </si>
  <si>
    <t>Liczba projektów wspierających rozwój inicjatyw na rzecz aktywizacji i integracji społeczności lokalnych*</t>
  </si>
  <si>
    <t>Liczba partnerstw (sieci współpracy) zawiązanych na szczeblu lokalnym i regionalnym*</t>
  </si>
  <si>
    <t>Liczba osób, które były objęte wsparciem w zakresie rozpoczynania własnej działalności gospodarczej typu spin off lub spin out*</t>
  </si>
  <si>
    <t>c) środki na rozpoczęcie działalności gospodarczej</t>
  </si>
  <si>
    <t>a) jednorazowy dodatek relokacyjny/ mobilnościowy**</t>
  </si>
  <si>
    <t>b) jednorazowy dodatek motywacyjny**</t>
  </si>
  <si>
    <t>** Wskaźniki monitorowane w odniesieniu do projektów, dla których wniosek o dofinansowanie został złożony do dnia 31 grudnia 2010 r.</t>
  </si>
  <si>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</si>
  <si>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Priorytetu, którzy w dniu rozpoczęcia udziału w projekcie mieli skończone 55 lat (od dnia 55 urodzin) i jednocześnie nie ukończyli 65 lat (do dnia poprzedzającego dzień 65 urodzin). W ramach </t>
    </r>
    <r>
      <rPr>
        <i/>
        <sz val="10"/>
        <rFont val="Arial"/>
        <family val="2"/>
      </rPr>
      <t xml:space="preserve">„Pracowników w wieku starszym w wieku 55-64 lata" </t>
    </r>
    <r>
      <rPr>
        <sz val="10"/>
        <rFont val="Arial"/>
        <family val="2"/>
      </rPr>
      <t>należy uwzględniać osoby zatrudnione i samozatrudnione zgodnie z definicjami wskazanymi w Instrukcji do wniosku o dofinansowanie projektu PO KL.</t>
    </r>
  </si>
  <si>
    <t>Liczba osób dorosłych w wieku 25-64 lata, które uczestniczyły w kształceniu ustawicznym w ramach Priorytetu</t>
  </si>
  <si>
    <t>Liczba szkół podstawowych, które zrealizowały projekty dotyczące indywidualizacji nauczania</t>
  </si>
  <si>
    <t xml:space="preserve">Liczba kwalifikacji odniesionych do poziomów w Polskich Ramach Kwalifikacji </t>
  </si>
  <si>
    <t>Liczba szkół i przedszkoli objętych pilotażem w zakresie zmodernizowanego systemu doskonalenia nauczycieli jako elementu wsparcia, w podziale na:</t>
  </si>
  <si>
    <t>a) szkoły</t>
  </si>
  <si>
    <t>b) przedszkola</t>
  </si>
  <si>
    <t xml:space="preserve">Odsetek szkół podstawowych, które zrealizowały projekty dotyczące indywidualizacji nauczania </t>
  </si>
  <si>
    <t xml:space="preserve">Odsetek szkół i placówek objętych zmodernizowanym systemem nadzoru pedagogicznego </t>
  </si>
  <si>
    <t>Odsetek szkół objętych pilotażem w zakresie zmodernizowanego systemu doskonalenia nauczycieli jako elementu wsparcia szkół</t>
  </si>
  <si>
    <t>Odsetek kluczowych pracowników PSZ, którzy zakończyli udział w szkoleniach realizowanych w systemie pozaszkolnym, istotnych z punktu widzenia regionalnego rynku pracy</t>
  </si>
  <si>
    <t>Udział osób, które podjęły pracę w okresie do 6 miesięcy po zakończeniu udziału w projekcie w łącznej liczbie osób, które zakończyły udział w projektach, w tym:</t>
  </si>
  <si>
    <t>Dane w tabeli należy przedstawić narastająco od początku realizacji Priorytetu.</t>
  </si>
  <si>
    <t>Tryb konkursowy i systemowy – informacja na temat zakresu współpracy</t>
  </si>
  <si>
    <t>* nie dot. osób, które otrzymały jednorazowe środki na podjęcie działalności gospodarczej w ramach Poddziałania 6.1.3, Działania 6.2 oraz Poddziałania 8.1.2</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</si>
  <si>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</si>
  <si>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</si>
  <si>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</si>
  <si>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</si>
  <si>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</si>
  <si>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</si>
  <si>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15-24 lata</t>
  </si>
  <si>
    <t>w tym osoby w wieku 50-64 lata</t>
  </si>
  <si>
    <t>Działanie 7.2</t>
  </si>
  <si>
    <t>Wskaźnik efektywności zatrudnieniowej</t>
  </si>
  <si>
    <t>Działanie 7.4</t>
  </si>
  <si>
    <t>Wskaźnik efektywności zatrudnieniowej**</t>
  </si>
  <si>
    <t>**dot. działań obejmujących outplacement</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</si>
  <si>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</si>
  <si>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</si>
  <si>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</si>
  <si>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</si>
  <si>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</si>
  <si>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 xml:space="preserve">Liczba utworzonych miejsc pracy w ramach udzielonych z EFS środków na podjęcie działalności gospodarczej </t>
  </si>
  <si>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</si>
  <si>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</si>
  <si>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</si>
  <si>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</si>
  <si>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</si>
  <si>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</si>
  <si>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Stopień realizacji wskaźnika</t>
  </si>
  <si>
    <t>Wartość docelowa wskaźnika</t>
  </si>
  <si>
    <t>10=(9/3)*100</t>
  </si>
  <si>
    <t>ponadgimnazjalne</t>
  </si>
  <si>
    <t>…</t>
  </si>
  <si>
    <t>Liczba osób, które zakończyły udział w projektach realizowanych w ramach Priorytetu</t>
  </si>
  <si>
    <t>Liczba programów rozwojowych wdrożonych przez uczelnie w ramach Priorytetu</t>
  </si>
  <si>
    <t>Liczba szkół (podstawowych, gimnazjów i ponadgimnazjalnych prowadzących kształcenie ogólne), które zrealizowały projekty rozwojowe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</si>
  <si>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</si>
  <si>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</si>
  <si>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</si>
  <si>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</si>
  <si>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</si>
  <si>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</si>
  <si>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</si>
  <si>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</si>
  <si>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</si>
  <si>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</si>
  <si>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</si>
  <si>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Liczba przedsiębiorstw</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</si>
  <si>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</si>
  <si>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</si>
  <si>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</si>
  <si>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</si>
  <si>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</si>
  <si>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</si>
  <si>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KOMENTARZ</t>
  </si>
  <si>
    <t>Liczba pracowników nadzoru pedagogicznego, którzy zakończyli udział w projekcie w ramach Priorytetu</t>
  </si>
  <si>
    <t>Liczba szkół i placówek kształcenia zawodowego, które wdrożyły programy rozwojowe</t>
  </si>
  <si>
    <t>6=7+8+9</t>
  </si>
  <si>
    <t>Nie określono</t>
  </si>
  <si>
    <t>% kluczowych pracowników PSZ, którzy w wyniku udzielonego wsparcia podnieśli swoje kwalifikacje</t>
  </si>
  <si>
    <t>% instytucji publicznych służb zatrudnienia,  w których wdrożono standardy usług</t>
  </si>
  <si>
    <t>Cel szczegółowy 2</t>
  </si>
  <si>
    <t>Cel szczegółowy 3</t>
  </si>
  <si>
    <t>Odsetek instytucji pomocy społecznej w których wdrożono standardy usług</t>
  </si>
  <si>
    <t>Odsetek pracowników instytucji pomocy społecznej, którzy w wyniku udzielonego wsparcia podnieśli swoje kwalifikacje</t>
  </si>
  <si>
    <t>Odsetek instytucji pomocy społecznej, które zawarły kontrakty socjalne z ponad 10% wszystkich swoich klientów</t>
  </si>
  <si>
    <t>Odsetek przedsiębiorstw korzystających z usług świadczonych na rzecz rozwoju przedsiębiorczości w akredytowanych instytucjach – w ogólnej liczbie funkcjonujących przedsiębiorstw</t>
  </si>
  <si>
    <t>Odsetek pracowników, którzy w okresie do 6 m-cy po zakończeniu udziału w projekcie znaleźli pracę, założyli własną działalność gospodarczą, kontynuowali zatrudnienie w dotychczasowym miejscu pracy – w ogólnej liczbie pracowników, którzy zakończyli udział w projekcie</t>
  </si>
  <si>
    <t>Odsetek organizacji reprezentatywnych partnerów społecznych na poziomie centralnym objętych wsparciem w ramach Priorytetu – w ogólnej liczbie tych organizacji</t>
  </si>
  <si>
    <t>Cel szczegółowy 4</t>
  </si>
  <si>
    <t>Odsetek chorób zawodowych, dla których opracowano programy profilaktyczne oraz programy wspierające powrót do pracy</t>
  </si>
  <si>
    <t>Cel szczegółowy 5</t>
  </si>
  <si>
    <t>Odsetek pielęgniarek i położnych, które ukończyły studia pomostowe w ramach Priorytetu w ogólnej liczbie pielęgniarek i położnych</t>
  </si>
  <si>
    <t>Liczba lekarzy specjalistów na 100 tys. mieszkańców, w podziale na:</t>
  </si>
  <si>
    <t>a) onkologów</t>
  </si>
  <si>
    <t>b) kardiologów</t>
  </si>
  <si>
    <t>c) lekarzy medycyny pracy</t>
  </si>
  <si>
    <t>Cel szczegółowy 6</t>
  </si>
  <si>
    <t>Odsetek jednostek służby zdrowia, których przedstawiciele kadry zarządzającej zostali objęci szkoleniami z zakresu zarządzania w ramach Priorytetu</t>
  </si>
  <si>
    <t>Odsetek jednostek służby zdrowia posiadających akredytację Centrum Monitorowania Jakości w Ochronie Zdrowia</t>
  </si>
  <si>
    <t>Odsetek szkół, oceniających jakość własnej  pracy z wykorzystaniem  wskaźnika EWD (edukacyjnej wartości dodanej)</t>
  </si>
  <si>
    <t>Odsetek jednostek prowadzących kształcenie nauczycieli (tj. szkół wyższych oraz kolegiów nauczycielskich), które zastosowały nowe formy i zasady kształcenia nauczycieli – w odniesieniu do wszystkich jednostek prowadzących kształcenie nauczycieli</t>
  </si>
  <si>
    <t>Odsetek jednostek prowadzących doskonalenie nauczycieli, które uzyskały akredytację, w odniesieniu do wszystkich jednostek prowadzących doskonalenie nauczycieli</t>
  </si>
  <si>
    <t>Odsetek obowiązujących podstaw programowych na poziomie szkoły podstawowej, gimnazjum i szkoły ponadgimnazjalnej, które zostały zweryfikowane w celu lepszego ich zorientowania na potrzeby rynku pracy  w  odniesieniu do wszystkich podstaw programowych na poziomie szkół podstawowych, gimnazjów i szkół ponadgimnazjalnych</t>
  </si>
  <si>
    <t>mikro</t>
  </si>
  <si>
    <t>Odsetek nauczycieli kształcenia zawodowego i instruktorów praktycznej nauki zawodu, którzy uczestniczyli  w trwającym co najmniej dwa tygodnie doskonaleniu zawodowym w przedsiębiorstwach w stosunku do ogólnej liczby tych nauczycieli.</t>
  </si>
  <si>
    <t>Wykonanie Planu Działań w zakresie opracowania Krajowych Ram Kwalifikacji, powiązanego z Europejskimi Ramami Kwalifikacji i zapewnienia ich spójności z Krajowym Systemem Kwalifikacji oraz opracowania i wdrożenia Krajowego Systemu Kwalifikacji – Plan Działań podzielony na etapy  podlegające monitorowaniu</t>
  </si>
  <si>
    <t>Odsetek studentów, którzy ukończyli staże lub praktyki, wspierane ze środków EFS w stosunku do całkowitej liczby studentów</t>
  </si>
  <si>
    <t>Odsetek studentów, którzy ukończyli staże lub praktyki, trwające co najmniej 3 miesiące - w stosunku do całkowitej liczby studentów</t>
  </si>
  <si>
    <t>Odsetek instytucji szkolnictwa wyższego, które wdrożyły modele zarządzania jakością i kontroli jakości kształcenia w stosunku do wszystkich instytucji szkolnictwa wyższego, w tym:</t>
  </si>
  <si>
    <t>a) publiczne instytucje szkolnictwa wyższego</t>
  </si>
  <si>
    <t>b) prywatne instytucje  szkolnictwa wyższego</t>
  </si>
  <si>
    <t>Brak danych</t>
  </si>
  <si>
    <t>Odsetek studentów, którzy nie kontynuują nauki po I roku studiów na kierunkach matematyczno-przyrodniczych i technicznych w relacji do studentów I roku kierunków matematyczno – przyrodniczych i technicznych</t>
  </si>
  <si>
    <t>Odsetek pracowników sektora  B+R, którzy podnieśli swoje kwalifikacje w zakresie zarządzania badaniami naukowymi i komercjalizacji wyników prac badawczo-rozwojowych w ramach Priorytetu w stosunku do ogólnej liczby pracowników sektora B+R (O/K/M)</t>
  </si>
  <si>
    <t>Liczba utworzonych miejsc pracy w  ramach udzielonych z EFS środków na podjęcie działalności gospodarczej</t>
  </si>
  <si>
    <t>Liczba przedsiębiorstw, które zostały objęte wsparciem w zakresie projektów szkoleniowych</t>
  </si>
  <si>
    <t xml:space="preserve"> Liczba pracowników o niskich kwalifikacjach, którzy zakończyli udział w projektach</t>
  </si>
  <si>
    <t>Liczba przedsiębiorstw, którym udzielono wsparcia w zakresie skutecznego przewidywania i zarządzania zmianą</t>
  </si>
  <si>
    <t xml:space="preserve"> Liczba osób zwolnionych w przedsiębiorstwach dotkniętych procesami restrukturyzacyjnymi, którzy zostali objęci działaniami szybkiego reagowania</t>
  </si>
  <si>
    <t>Odsetek przedsiębiorstw, których pracownicy zakończyli udział w szkoleniach w ramach Priorytetu - w ogólnej liczbie aktywnych przedsiębiorstw</t>
  </si>
  <si>
    <t>w ramach Działania 6.1</t>
  </si>
  <si>
    <t>w ramach Działania 6.2</t>
  </si>
  <si>
    <t>PRIORYTET V</t>
  </si>
  <si>
    <t>Tabela 9.1 Informacje ogólne (narastająco)</t>
  </si>
  <si>
    <t>Tabela 9.2 Informacje szczegółowe (w okresie sprawozdawczym)</t>
  </si>
  <si>
    <t>Liczba instytucji administracji publicznej, które były objęte wsparciem w zakresie poprawy standardów zarządzania w podziale na:</t>
  </si>
  <si>
    <t>Liczba propozycji uproszczeń ustaw najistotniejszych w kontekście prowadzenia działalności gospodarczej</t>
  </si>
  <si>
    <t>Liczba utworzonych dzięki wsparciu z EFS punktów obsługi interesantów w sądach</t>
  </si>
  <si>
    <t>Liczba pracowników sektora wymiaru sprawiedliwości, którzy ukończyli udział w projektach w zakresie modernizacji procesów zarządzania w wymiarze sprawiedliwości</t>
  </si>
  <si>
    <t>Liczba reprezentatywnych organizacji partnerów społecznych, które były objęte wsparciem w zakresie budowania ich potencjału</t>
  </si>
  <si>
    <t>a) administrację rządową,</t>
  </si>
  <si>
    <t>b) administrację samorządową.</t>
  </si>
  <si>
    <t>a) pracowników administracji publicznej,</t>
  </si>
  <si>
    <t>b) pracowników sektora wymiaru sprawiedliwości w zakresie poprawy efektywności sądownictwa gospodarczego.</t>
  </si>
  <si>
    <t>b) dysponentów środków budżetów JST</t>
  </si>
  <si>
    <t xml:space="preserve">a) dysponentów I stopnia środków budżetowych państwa </t>
  </si>
  <si>
    <t xml:space="preserve">    dysponentów II stopnia środków budżetowych państwa </t>
  </si>
  <si>
    <t xml:space="preserve">    dysponentów IIII stopnia środków budżetowych państwa </t>
  </si>
  <si>
    <t>a. urzędy administracji rządowej, w tym:</t>
  </si>
  <si>
    <t>- ministerstwa i urzędy centralne,</t>
  </si>
  <si>
    <t>- urzędy wojewódzkie,</t>
  </si>
  <si>
    <t>b. urzędy marszałkowskie,</t>
  </si>
  <si>
    <t>c. urzędy powiatowe,</t>
  </si>
  <si>
    <t>d. urzędy gmin.</t>
  </si>
  <si>
    <t>Odsetek dysponentów środków budżetowych, którzy byli objęci wsparciem w zakresie przygotowania i wdrożenia wieloletniego planowania budżetowego w ujęciu zadaniowym w podziale na:</t>
  </si>
  <si>
    <t>Liczba osób, które ukończyły udział w projekcie w ramach Priorytetu, w tym:</t>
  </si>
  <si>
    <t>a. liczba przedstawicieli organizacji pozarządowych,</t>
  </si>
  <si>
    <t>b. liczba przedstawicieli partnerów społecznych.</t>
  </si>
  <si>
    <t>Liczba centrów wsparcia organizacji pozarządowych nowoutworzonych lub wspartych w ramach Priorytetu</t>
  </si>
  <si>
    <t>Liczba powiatów, na terenie których wdrożono, w ramach Priorytetu, programy z zakresu bezpłatnego poradnictwa prawnego i obywatelskiego</t>
  </si>
  <si>
    <r>
      <t xml:space="preserve">Liczba pracowników administracji publicznej, którzy ukończyli udział w projektach </t>
    </r>
    <r>
      <rPr>
        <sz val="10"/>
        <rFont val="Arial"/>
        <family val="2"/>
      </rPr>
      <t>w ramach Priorytetu 
w podziale na:</t>
    </r>
  </si>
  <si>
    <r>
      <t xml:space="preserve">Liczba pracowników, którzy ukończyli udział w projektach </t>
    </r>
    <r>
      <rPr>
        <sz val="10"/>
        <rFont val="Arial"/>
        <family val="2"/>
      </rPr>
      <t>w ramach Priorytetu w podziale na:</t>
    </r>
  </si>
  <si>
    <t>Stopień wdrożenia Programu Reformy Regulacji (% wdrożenia wg etapów)</t>
  </si>
  <si>
    <t>Liczba wprowadzonych w życie uproszczeń ustaw najistotniejszych w kontekście prowadzenia działalności gospodarczej</t>
  </si>
  <si>
    <t>Średni czas oczekiwania na rejestrację działalności gospodarczej:</t>
  </si>
  <si>
    <t xml:space="preserve">   a) w odniesieniu do osób fizycznych</t>
  </si>
  <si>
    <t xml:space="preserve">   b) w odniesieniu do spółek z ograniczoną odpowiedzialnością </t>
  </si>
  <si>
    <t>Średnie koszty administracyjne związane z założeniem działalności gospodarczej</t>
  </si>
  <si>
    <t>osoba fizyczna (zł/h)</t>
  </si>
  <si>
    <t>osoba prawna (zł/h)</t>
  </si>
  <si>
    <t>Średni czas trwania postępowania w sprawach gospodarczych w podziale na sądy I i II instancji:</t>
  </si>
  <si>
    <t>a) I instancja</t>
  </si>
  <si>
    <t>b) II instancja</t>
  </si>
  <si>
    <t>Zmniejszenie poziomu obciążeń administracyjnych dla przedsiębiorców</t>
  </si>
  <si>
    <t>Stopień realizacji planu wdrażania wieloletniego planowania budżetowego w ujęciu zadaniowym</t>
  </si>
  <si>
    <t>Odsetek instytucji administracji publicznej, które były objęte wsparciem w zakresie poprawy standardów zarządzania w podziale na:</t>
  </si>
  <si>
    <t xml:space="preserve">- urzędy wojewódzkie, </t>
  </si>
  <si>
    <t>Odsetek spraw rozpatrywanych przez sądy w terminie powyżej 12 miesięcy</t>
  </si>
  <si>
    <t>Odsetek jednostek administracji publicznej, które konsultowały i tworzyły akty normatywne przy udziale organizacji pozarządowych i partnerów społecznych w podziale na:</t>
  </si>
  <si>
    <t>a. urzędy gmin,</t>
  </si>
  <si>
    <t>b. starostwa powiatowe</t>
  </si>
  <si>
    <t>c. urzędy marszałkowskie</t>
  </si>
  <si>
    <t>d. urzędy wojewódzkie</t>
  </si>
  <si>
    <t>e. ministerstwa</t>
  </si>
  <si>
    <t>f. urzędy centralne.</t>
  </si>
  <si>
    <t>Odsetek organizacji pozarządowych korzystających z centrów wsparcia</t>
  </si>
  <si>
    <t>Odsetek powiatów, na terenie których wdrożono programy z zakresu bezpłatnego poradnictwa prawnego i obywatelskiego w ramach Priorytetu.</t>
  </si>
  <si>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pełniące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</si>
  <si>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</si>
  <si>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</si>
  <si>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</si>
  <si>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</si>
  <si>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Pomoc publiczna oraz pomoc </t>
    </r>
    <r>
      <rPr>
        <b/>
        <i/>
        <sz val="10"/>
        <rFont val="Arial"/>
        <family val="2"/>
      </rPr>
      <t>de minimis</t>
    </r>
    <r>
      <rPr>
        <b/>
        <sz val="10"/>
        <rFont val="Arial"/>
        <family val="2"/>
      </rPr>
      <t xml:space="preserve"> udzialana na rzecz MŚP przez instytucje pełniące rolę pośredników</t>
    </r>
  </si>
  <si>
    <t>Wskaźnik oceny wpływu EFS na funkcjonowanie PSZ</t>
  </si>
  <si>
    <t>Wskaźnik oceny wpływu EFS na funkcjonowanie instytucji pomocy społecznej</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</si>
  <si>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</si>
  <si>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t>Urząd Marszałkowski Województwa Lubelskiego w Lublinie</t>
  </si>
  <si>
    <t>rok 2011</t>
  </si>
  <si>
    <t>osoby w wieku starszym (55-64 lata)</t>
  </si>
  <si>
    <t>w tym pracownicy w wieku starszym (55-64 lata)</t>
  </si>
  <si>
    <t>Priorytet VI</t>
  </si>
  <si>
    <t>Działanie 6.1</t>
  </si>
  <si>
    <t>Działanie 6.2</t>
  </si>
  <si>
    <t>Działanie 6.3</t>
  </si>
  <si>
    <t>Priorytet VII</t>
  </si>
  <si>
    <t>Działanie 7.1</t>
  </si>
  <si>
    <t>Działanie 7.3</t>
  </si>
  <si>
    <t>Priorytet VIII</t>
  </si>
  <si>
    <t>Działanie 8.1</t>
  </si>
  <si>
    <t>Działanie 8.2</t>
  </si>
  <si>
    <t>Priorytet IX</t>
  </si>
  <si>
    <t>Działanie 9.1</t>
  </si>
  <si>
    <t>Działanie 9.2</t>
  </si>
  <si>
    <t>Działanie 9.3</t>
  </si>
  <si>
    <t>Działanie 9.4</t>
  </si>
  <si>
    <t>Działanie 9.5</t>
  </si>
  <si>
    <t>Działanie 9.6</t>
  </si>
  <si>
    <t>nie dotyczy</t>
  </si>
  <si>
    <t>Rozporządzenie Ministra Rozwoju Regionalnego z dnia 15 grudnia 2010 r. w sprawie udzielania pomocy publicznej w ramach Programu Operacyjnego  Kapitał Ludzki (Dz. U. z 2010 r. Nr 239, poz. 1598, z późn. zm.) /Rozporządzenie Ministra Pracy i Polityki Społecznej z dnia 7 stycznia 2009 r. w sprawie organizowania prac interwencyjnych i robót publicznych oraz jednorazowej refundacji kosztów z tytułu opłacanych składek na ubezpieczenie społeczne (Dz. U. z 2009 r. nr 5, poz. 25) / Rozporządzenie Ministra Pracy i Polityki Społecznej z dnia 25 lipca 2011 r. w sprawie dokonywania z Funduszu Pracy refundacji kosztów wyposażenia lub doposażenia stanowiska pracy dla skierowanego bezrobotnego oraz przyznawania bezrobotnemu środków na podjęcie działalności gospodarczej (Dz. U. z 2011 r. Nr 155, poz. 922)</t>
  </si>
  <si>
    <t xml:space="preserve"> -</t>
  </si>
  <si>
    <t>Rozporządzenie Ministra Rozwoju Regionalnego z dnia 15 grudnia 2010 r. w sprawie udzielania pomocy publicznej w ramach Programu Operacyjnego  Kapitał Ludzki (Dz. U. z 2010 r. Nr 239, poz. 1598, z późn. zm.)</t>
  </si>
  <si>
    <t>Priorytet VI -  W związku z pismem IZ z dnia 09.05.2011 znak DZF-IV-82252-264-TK/11 oraz zgodnie z zapisami Zasad udzielania pomocy publicznej w ramach PO KL w systemie KSI SIMIK 0713 wykazane są wydatki objęte pomocą publiczną pochodzące ze środków prywatnych (wkład prywatny) oraz z kwoty dofinansowania (dane przedstawione w oparciu o pkt 4 WNP - ppkt 3.4 kolumna 3). Z uwagi na powyższe wartość wypłaconej pomocy publicznej oraz pomocy de minimis ujęta w kolumnie 7, w tabeli  7.1 różni się od wartości pomocy publicznej oraz pomocy de minimis wypłaconej na rzecz MŚP (dane z Załącznika nr 2 do WNP wykazane w Tabeli 7.2 - dot. Działania 6.1)   
Priorytet VIII - W związku z wprowadzonymi zmianami do projektu, Uchwałą Zarządu Województwa Lubelskiegonr LXVIII/1295/2011  z dnia 4 października 2011r., zmniejszono kwotę dofinansowania projektu. (dot. Działania 8.1)</t>
  </si>
  <si>
    <t>XT99/2008 Rozporządzenie Ministerstwa Rozwoju Regionalnego z dnia 6 maja 2008 r. w sprawie udzielania pomocy publicznej w ramach POKL (Dz. U. Nr 90, poz. 557 z późn. zm.) Rozporządzenie Ministerstwa Rozwoju Regionalnego z dnia 15 grudnia 2010 r. w sprawie udzielania pomocy publicznej w ramach POKL (Dz. U. Nr 239, poz. 1598)</t>
  </si>
  <si>
    <t>nie określono</t>
  </si>
  <si>
    <t>dot. Priorytetu VII - stopień osiągnięcia wskaźników rezultatu w ramach 1 celu szczegółowego uległ zmniejszeniu w odniesieniu do poprzedniego okresu sprawozdawczego w związku z tym, iż w ramach weryfikowanych w bieżącym okresie sprawozdawczym wnioskach o płatność pojawiły się korekty błędnie wprowadzonych danych we wnioskach już zatwierdzonych, a także ze względu na zmniejszenie wartości liczbowych ujętych w mianowniku wskaźników rezultatu</t>
  </si>
  <si>
    <t>dot. Priorytetów VI - IX suma wartości Mp z poprzedniego analogicznego okresu sprawozdawczego i Mr z bieżącego okresu sprawozdawczego nie stanowi wartości ogółem osiągniętej od początku realizacji Priorytetów. Sytuacja taka wynika z faktu, iż w ramach weryfikowanych w bieżącym okresie sprawozdawczym wniosków Beneficjenta o płatność w większości z nich pojawiały się korekty błędnie wprowadzonych danych we wnioskach już zatwierdzonych.</t>
  </si>
  <si>
    <r>
      <t xml:space="preserve">dot. Priorytetów VI - IX </t>
    </r>
    <r>
      <rPr>
        <sz val="10"/>
        <rFont val="Arial"/>
        <family val="2"/>
      </rPr>
      <t>suma wartości Mp z poprzedniego analogicznego okresu sprawozdawczego i Mr z bieżącego okresu sprawozdawczego nie stanowi wartości ogółem osiągniętej od początku realizacji Priorytetów. Sytuacja taka wynika z faktu, iż w ramach weryfikowanych w bieżącym okresie sprawozdawczym wniosków Beneficjenta o płatność w większości z nich pojawiały się korekty błędnie wprowadzonych danych we wnioskach już zatwierdzonych.</t>
    </r>
  </si>
  <si>
    <t>Priorytet VI - Wskazany powyżej wskaźnik efektywności dotyczy jedynie 21 projektów systemowych powiatowych urzędów pracy w województwie lubelskim. Wykazywane dane dotyczą jedynie Poddziałania 6.1.3, z uwagi na fakt, iż dotychczas w ramach pozostałych realizowanych projektów nie było obowiązku monitorowania tego wskaźnika. Obowiązek wykazania efektywnosći zatrudnieniowej pojawił się dopiero w Planach działania na 2011 r. w odniesieniu do Poddziałań 6.1.1 i 6.1.3. W 2011 r. WUP w Lublinie nie ogłaszał konkursu w ramach Poddziałania 6.1.1. Wykazane wartości są wartościami cząstkowymi, gdyż powiatowe urzędy pracy składać będą bilanse realizacji  projektów systemowych oraz wnioski o płatność za IV kwartał 2011 r.  już w 2012 r. Ponadto terminem złożenia ostatecznych załączników dotyczących efektywności zatrudnieniowej jest 100 dni od daty zakończenia realizacji projektu w danym roku (tj. 31.12.2011 r.) zatem dokładana analiza dotycząca wykonania wskaźnika efektywności zatrudnienia zostanie dokonana w następnym okresie sprawozdawczym.
Priorytet VII - W ramach dotychczas realizowanych projektów Wnioskodawcy nie mieli obowiązku pomiaru efektywności zatrudnieniowej. Obowiązek osiągnięcia określonych efektów zatrudnieniowych został nałożony na Wnioskodawców dopiero w ramach konkursów, które będą ogłaszane w 2012 r. z uwagi na fakt, iż w 2011 nie ogłaszano konkursu, w ramach Poddziałania 7.2.1, w ramach którego istniał obowiązek zastosowania kryteriów dostepu w przedmiotowym zakresie.
Prioryet VIII - W związku z tym, iż IP w Planach Działania nie wprowadziła kryterium wyboru projektu dot. efektu zatrudnieniowego, w ramach Działania 8.1 w przypadku projektów konkursowych  ww. wskaźnik nie jest mierzony.</t>
  </si>
  <si>
    <r>
      <t xml:space="preserve">dot. Priorytetów V I- IX suma wartości Mp z poprzedniego analogicznego okresu sprawozdawczego i Mr z bieżącego okresu sprawozdawczego nie stanowi wartości ogółem osiągniętej od początku realizacji Priorytetów. Sytuacja taka wynika z faktu, iż w ramach weryfikowanych w bieżącym okresie sprawozdawczym wniosków Beneficjenta o płatność w większości z nich pojawiały się korekty błędnie wprowadzonych danych we wnioskach już zatwierdzonych. Ponadto w odniesieniu do Priorytetu IX wartości wskaźników ujęte w Mr </t>
    </r>
    <r>
      <rPr>
        <i/>
        <sz val="10"/>
        <rFont val="Arial"/>
        <family val="2"/>
      </rPr>
      <t xml:space="preserve">Liczba szkół i placówek kształcenia zawodowego, które wdrożyły programy rozwojowe </t>
    </r>
    <r>
      <rPr>
        <sz val="10"/>
        <rFont val="Arial"/>
        <family val="2"/>
      </rPr>
      <t>oraz</t>
    </r>
    <r>
      <rPr>
        <i/>
        <sz val="10"/>
        <rFont val="Arial"/>
        <family val="2"/>
      </rPr>
      <t xml:space="preserve"> Liczba szkół i placówek kształcenia zawodowego, które współpracowały z przedsiębiorstwami w zakresie wdrażania programów rozwojowych </t>
    </r>
    <r>
      <rPr>
        <sz val="10"/>
        <rFont val="Arial"/>
        <family val="2"/>
      </rPr>
      <t>uległy zmniejszeniu w stosunku do wartości wykazanych w Sprawozdaniu za I półrocze 2011 r. ze względu na  naniesione korekty we wnioskach beneficjentów o płatność.</t>
    </r>
  </si>
  <si>
    <t>Priorytet VI - dane dot. wartości pomocy publicznej oraz pomocy de minimis wypłaconej na rzecz MŚP pochodzą z załączników nr 2 do WNP. Zgodnie z Zasadami udzielania pomocy publicznej w ramach PO KL w załączniku nr 2, w tabeli nr 6 wykazywana jest wartość udzielonej i wypłaconej pomocy publicznej oraz pomocy de minimis na rzecz MŚP. Ponadto w porównaniu do sprawozdania za I półrocze 2011 r. liczba podpisanych umów nie uległa zmianie, jednakże w wyniku zwiększenia wartości umowy o dofinansowanie projektu systemowego (PUP Tomaszów) oraz innych zmian wartości projektów systemowych wprowadzonych w procesie realizacji projektów wartość podpisamych umów uległa zwiększeniu. 
Priorytet VIII - pomoc de minimis wypłacana jest dużemu przedsiębiorstwu w ramach Poddziałania 8.2.1, w związku z powyższym  wartość w kolumnach 6-9 będzie równa zeru. Z uwagi na fakt, iż w poprzednim okresie sprawozdawczym w tabeli 7.2 została błędnie wskazana wartość i dlatego w bieżącym okresie sprawozdawczym dokonano korekty w tym zakresie. 
Dodatkowo tabela 7.1 nie jest tożsama z tabelą 7.2, a wynika to z realizacji projektów, gdzie umowa  została podpisana między IP, a Beneficjentem będącym dużym przedsiebiorcą, na rzecz którego pomoc publiczna oraz pomoc de minimis udzielana jest bezpośrednio.</t>
  </si>
  <si>
    <t>2011 r.</t>
  </si>
  <si>
    <t xml:space="preserve">1/PI/POKL/6.2/2011 rozpoczęty i zakończony w okresie sprawozdawczym </t>
  </si>
  <si>
    <t>1. Rozwój i testowanie instrumentów wspierających godzenie życia zawodowego i rodzinnego na dwóch różnych etapach życia człowieka.
2. Poszukiwanie nowych, skutecznych metod aktywizacji zawodowej i społecznej grup docelowych wymagających szczególnego wsparcia.</t>
  </si>
  <si>
    <t>04.11.2011-31.12.2011</t>
  </si>
  <si>
    <t>nie przewiduje się możliwości realizacji projektów z komponentem ponadnarodowym (na etapie składania wniosku o dofinansowanie).</t>
  </si>
  <si>
    <t>-</t>
  </si>
  <si>
    <t xml:space="preserve">1/PI/POKL/7.1.1/2011- rozpoczęty i zakończony w okresie sprawozdawczym </t>
  </si>
  <si>
    <t>1. Poszukiwanie nowych, skutecznych metod aktywizacji zawodowej i społecznej grup docelowych wymagających szczególnego wsparcia.
2. Wspólpraca podmiotów działających w obszarze zatrudnienia oraz integracji i pomocy społecznej z przedsiębiorcami w zakresie ułatwiania wchodzenia na rynek pracy osobom zagrożonym wykluczeniem społecznym.</t>
  </si>
  <si>
    <t>16.08.2011-14.10.2011</t>
  </si>
  <si>
    <t>nie przewiduje się możliwości realizacji projektów z komponentem ponadnarodowym (na etapie składania wniosku o dofinansowanie)</t>
  </si>
  <si>
    <t xml:space="preserve">5/POKL/PI/VIII/2011 -rozpoczęty i zakończony w okresie sprawozdawczym </t>
  </si>
  <si>
    <t>1. Metody utrzymania aktywności zawodowej pracowników w grupie wiekowej 50+
2. Wzmocnienie współpracy przedsiębiorców z sektorem nauki</t>
  </si>
  <si>
    <t>10.10.2011- 10.11.2011</t>
  </si>
  <si>
    <t xml:space="preserve">7/POKL/PI/IX/2011 rozpoczęty i zakończony w okresie sprawozdawczym </t>
  </si>
  <si>
    <t>Modernizacja oferty kształcenia zawodowego w powiązaniu z potrzebami lokalnego/regionalnego rynku pracy.</t>
  </si>
  <si>
    <t>na koniec okresu sprawozdawczego trwała ocena merytoryczna</t>
  </si>
  <si>
    <t>konkursowy</t>
  </si>
  <si>
    <t xml:space="preserve">Nowe obszary działalności i formy aktywizowania osób pozostających bez zatrudnienia, w tym osób w trakcie ostatniego roku nauki, w ekonomii społecznej lub przedsiębiorczości.
</t>
  </si>
  <si>
    <t xml:space="preserve">„Im wcześniej tym skuteczniej”- innowacyjna metoda programowego wdrożenia uczniów ostatnich klas szkół ponadgimnazjalnych 
w zagadnienia ekonomii społecznej
</t>
  </si>
  <si>
    <t>Polska Fundacja Ośrodków Wspomagania Rozwoju Gospodarczego „ OIC Poland” w Lublinie</t>
  </si>
  <si>
    <t>2011-09-01-2014-08-31</t>
  </si>
  <si>
    <t>1 383 394,43 PLN w tym wartość komponentu ponadnarodowego – nie dotyczy</t>
  </si>
  <si>
    <t xml:space="preserve">W ramach projektu zostaną wypracowane  2 KOMPLEKSOWE ZESTAWY (uż. skrót ZESTAW – produkt finalny) narzędzi adresowanych do nauczycieli i uczniów: 1- Liceum Ogólnokształcących i techników., 2 - Zespołów Szkół Zawodowych, składających się z produktów pośrednich: 1 – programu nauczania podstaw przedsiębiorczości obejmującego zagadnienie ekonomii społecznej; 2 - skryptu dla nauczycieli - pomocy w pracy metodycznej; 3 - ćwiczeń dla uczniów zawierających atrakcyjne formy pracy w postaci gier/zadań/rebusów; 4 - filmów dydaktycznych dotyczących ekonomii społecznej; 5-  program kształcenia nauczycieli w zakresie ekonomii społecznej do wykorzystania przez jednostki kształcące nauczycieli. ZESTAW wypracowywanych komplementarnych produktów i zintegrowanych z treściami programów będzie służył nauczycielom jako narzędzie do wdrażania innowacyjnych treści nauczania. ZESTAW zostanie upowszechniony poprzez szkolenia nauczycieli w fazie testowania. Projektodawca zakłada możliwość modyfikacji do wypracowanych narzędzi, gdy w testach ujawnią się elementy niefunkcjonalne gdy zmiana poprawi jakość produktu finalnego. Narzędzie wpłynie na zwiększenie obszaru edukacji, atrakcyjności zajęć i zapewni nauczycielom wsparcie przy włączaniu elementów praktycznych w nauczanie podstaw przedsiębiorczości. ZESTAW będzie udostępniony w  formie elektronicznej dostępnej na stronie internetowej projektu. Informacje o nim będą przekazywane dzięki szerokiej akcji informacyjno promocyjnej skierowanej do szkół, jednostek kształcących nauczycieli i starostw nadzorujących kształcenie na poziomie ponadgimnazjalnym.  Metody zostaną również udostępnione innym jednostkom przygotowującym nauczycieli do nauczania podstaw przedsiębiorczości w celu wprowadzenia do swoich programów nauczania. W ten sposób ZESTAW zostanie wprowadzony do polityki i stosowany powszechnie w szkołach.
</t>
  </si>
  <si>
    <t>nie</t>
  </si>
  <si>
    <t xml:space="preserve">Poszukiwanie metod wczesnej interwencji socjalnej i przeciwdziałania wykluczeniu społecznemu dzieci i młodzieży </t>
  </si>
  <si>
    <t xml:space="preserve">Innowacyjne Programy Integralne Wczesnej Interwencji Socjalnej przeciwdziałające wykluczeniu społecznemu młodzieży w województwie lubelskim
w zagadnienia ekonomii społecznej
</t>
  </si>
  <si>
    <t>Fundacja Polskiej Akademii Nauk Oddział w Lublinie "Nauka i Rozwój Lubelszczyzny"</t>
  </si>
  <si>
    <t>2011-05-01 - 2013-12-31</t>
  </si>
  <si>
    <t>3 238 562,55 PLN w tym wartość komponentu ponadnarodowego – nie dotyczy</t>
  </si>
  <si>
    <t xml:space="preserve">Model Innowacyjnych Programów Integralnych Program/Komponent wstępny P.0. K0. Narzędzie i metodologia wielowymiarowej i wieloczynnikowej diagnozy przyczyn i obszarów zagrożenia jednostki (młodzieży) Wykluczeniem Społecznym jako narzędzie komplementarne do  programów: PI AZIMUTH VITA, PII OUO VADIS IUVENIS?; PIII AUCTORIZO LIBERTAS i warunkujący ich stworzenie. 
P I. AZIMUTH VITA. (Azymut z życia) Model wczesnej interwencji - Program life coachingu i doradztwa zawodowego oraz rozwoju kompetencji kluczowych dla młodzieży z trudnościami edukacyjnymi i przedwcześnie opuszczającej system edukacji (P I. zawierający K1-K10) 
P II. OUO VADIS IUVENIS? (Dokąd idziesz młody człowieku?) Model wczesnej interwencji - Program aktywizacji i adaptacji zawodowo-społecznej młodzieży trudnej o zaburzonej osobowości, niedostosowanej społecznie w oparciu o nowoczesne formy i metody wsparcia indywidualnego i środowiskowego (P II. zawierający K1-K10) 
P III. AUCTORIZO LIBERTAS. (Zezwolić na wolność) Model wczesnej interwencji - Program profilaktyczno-terapeutyczny zachowań autodestrukcyjnych dla młodzieży zagrożonej uzależnieniami(P III. zawierający K1-K10) (W tym m.in. z względem młodzieży z rodzin, w których występuje uzależnienie od alkoholu lub substancji psychoaktywnych- K. STRAT.3) 
KAŻDY program tematyczny będzie się OBLIGATORYJNIE składał z KOMPONENTÓW HORYZONTALNYCH (elementy struktury wskazujące zawartość): (Jest to NOWA METODYKA INNOWACYJNYCH PROGRAMÓW PRZECIWDZIAŁANIA WYKLUCZENIU M) [W ramach: P I; P II; P III., czyli łącznie: (K 1-10 x 3 P I-III) powstanie 30 elementów Produktu Finalnego]
(Nazwa komponentu wraz konkretnymi rozwiązaniami w ramach Produktu Finalnego) 
K1. Practical Metodology (PM) (Praktyczny przewodnik metodologiczny) 
K2. Research &amp; Knowledge (RK) (Metodologia badawcza oraz raport diagnostyczny w temacie) 
K3. Diagnosis &amp; Analysis (DA) (Metodologia analityczna procesów w temacie)
K4. Planning &amp; Strategy (PS) (podręcznik metodologiczny i praktyczny planowania i określania strategii interwencji i profilaktyki w temacie) 
K5. Programs &amp; Instruments (PI) (Zestaw wszystkich potencjalnych instrumentów do użycia w ramach programu i co najmniej jeden konkretny instrument pilotażowy) 
K6. Implementation Procedures (IP) (podręcznik procedury implementacji i szkoleniowo-doradczy) 
K7. Instytutional Cooperation (Przewodnik dla współpracy interesa riuszy i instytucji) 
KS. Evaluations of Efficiency (podręcznik i metodologia ewaluacji efektywności programów) 
Kg. Publicity &amp; Mainstreaming (Przewodnik potencjału rozgłosu, promocji i włączenia w główny nurt polityki wraz ze strategią upowsz.) 
K10. Success In Usage (Praktyczny przewodnik określający zastosowania, sposób wdrażania i stosowania programów z sukcesem w zapobieganiu WS wraz z programem szkoleniowym dla użytkowników) 
</t>
  </si>
  <si>
    <t xml:space="preserve">Świat dobrej przyszłości
w zagadnienia ekonomii społecznej
</t>
  </si>
  <si>
    <t>Fundacja Inicjatyw Menedżerskich w Lublinie</t>
  </si>
  <si>
    <t>2011-05-01 - 2014-04-30</t>
  </si>
  <si>
    <t>1 719 782,00 PLN, w tym wartość komponentu ponadnarodowego – 383 306,00 PLN</t>
  </si>
  <si>
    <t xml:space="preserve">Produkt finalny to nowatorska, zindywidualizowana i wielopłaszczyznowa metoda wychowawcza w domach dziecka. Metoda ma charakter interwencji socjalnej prowadzonej wśród wychowanków wywodzących się z rodzin patologicznych. Jej głównym założeniem jest innowacyjne podejście do pracy z dziećmi zapewniające prawidłowy rozwój osobowy (niwelowanie skutków dziedziczenia patologii, dysfunkcji emocjonalnych i syndromu "spadłego liścia") i wczesne przygotowanie do życia na płaszczyźnie zawodowej, społecznej i emocjonalnej. Podstawą działań w metodzie jest tuto ring i mentoring. Wychowawcy i dyrektorzy do pracy z dziećmi zostaną gruntownie przygotowani.Odbędą cykl szkoleń i warsztatów m.in. z zasad coachingu, socjoterapii, badania i rozpoznawania, kreowania postaw życiowych i ścieżki rozwoju zawodowego.
W wymiarze formy wsparcia projekt proponuje opracowanie i wdrożenie zindywidualizowanej, innowacyjnej, dotychczas niestosowanej metody wychowawczej, opartej na wczesnej interwencji socjalnej i przeciwdziałaniu marginalizacji dzieci i młodzieży z grup "podwyższonego ryzyka".W pierwszym etapie pracy z wychowankiem, wychowawcy (coachowie ) w oparciu o wcześniej przeprowadzoną analizę predyspozycji rozpoczną regularne działania coachingowe z wychowankami domu dziecka. Istotą działań będzie udzielanie indywidualnego wsparcia odbiorcom prowadzące do odbudowania poczucia własnej wartości i więzi społecznych, pobudzenia aktywności umysłowej, radzenia sobie w różnych sytuacjach życiowych, kreowania postawy życiowej na dziś i na jutro. W drugim etapie, zwanym mentoringiem będziemy rozwijać talenty i zainteresowania dziecka oraz rozpoczniemy proces budowania jego przyszłości. Trzeci etap to przygotowanie do wejścia w dorosłe życie .Tutorzy przeprowadzając dokładne analizy predyspozycji dziecka i jego aktywności umysłowej pomogą w wyborze dalszej drogi życiowej.Dla osób, które chciałyby otworzyć własną działalność w domu dziecka utworzone zostaną laboratoria własnych firm. Przedmiotem upowszechnienia i włączenia do głównego nurtu będzie cały produkt finalny.Zawiera on bowiem zestaw usystematyzowanych i kompleksowych działań na rzecz osób „podwójnie” i szczególnie pokrzywdzonych przez los z powodu życia w rodzinie patologicznej i pobytu w związku z tym w domu dziecka.
</t>
  </si>
  <si>
    <t>tak</t>
  </si>
  <si>
    <t>Włochy</t>
  </si>
  <si>
    <t xml:space="preserve">Wypracowanie rozwiązań w woj. lub. w zakresie nowatorskiej, zindywidualizowanej i wielopłaszczyznowej metody wychowawczej w domach dziecka z wykorzystaniem włoskich doświadczeń. Model współpracy będzie miał charakter wspólnego wypracowania rozwiązań i ich importu na grunt polski. Zadania Lidera to: koordynacja działań, merytoryczna organizacja procesu wsparcia, zarządzanie finansami, sprawozdawczość, reprezentowanie partnerów przed IP 2. Zadania partnera: dzielenie się doświadczeniami, organizacja wsparcia we Włoszech. Partnerstwo opera się na współpracy polskiego podmiotu z partnerem zagranicznym działającym w sieci.
</t>
  </si>
  <si>
    <t xml:space="preserve">Zintegrowany Model Kulturoterapii w Pedagogice Młodzieży Zagrożonej Wykluczeniem Społecznym
w zagadnienia ekonomii społecznej
</t>
  </si>
  <si>
    <t xml:space="preserve">Wyższa Szkoła Zarządzania i Administracji w Zamościu </t>
  </si>
  <si>
    <t>2011-04-01 - 2013-09-30</t>
  </si>
  <si>
    <t>962 894,27 PLN, w tym wartość komponentu ponadnarodowego – 22 190,00 PLN</t>
  </si>
  <si>
    <t>Produktem finalnym projektu będzie: Zintegrowany Model Kulturoterapii Młodzieży Zagrożonej Wykluczeniem Społecznym. Zawierał on będzie zestaw przetestowanych: - narzędzi (procedur, technik, programów edukacyjnych) kompleksowego oddziaływania profilaktycznego rodzic-dziecko-nauczyciel, dla osób zagrożonych wykluczeniem społecznym, - technik, narzędzi i dobrych praktyk kompleksowej budowy systemu wartości u młodzieży zagrożonej, - narzędzi, technik i procedur rozwoju kompetencji społecznych u młodzieży zagrożonej, - innowacyjnych narzędzi pracy wychowawczej, wraz z zestawem materiałów do warsztatów dla nauczycieli, - procedur i dobrych praktyk współpracy instytucji działających na rzecz młodzieży zagrożonej.</t>
  </si>
  <si>
    <t>Niemcy</t>
  </si>
  <si>
    <t>Dyskusja i krytyczna analiza Zintegrowanego Modelu Kulturoterapii Młodzieży Zagrożonej Wykluczeniem Społecznym w trakcie 2 międzynarodowych seminariów roboczych, z udziałem partnera komponentu ponadnarodowego, Fachschule fur Sozialpedagogik (Niemcy). W seminariach udział wezmą przedstawiciele nauk pedagogicznych, praktycy profilaktyki zagrożeń, nauczyciele, przedstawiciele organów prowadzących, ośrodków doskonalenia nauczycieli, samorządu lokalnego (empowerment). Udział w konferencjach upowszechniających. Wizyta studialna 2 przedstawicieli Projektu u Partnera.</t>
  </si>
  <si>
    <r>
      <t xml:space="preserve">W ramach Priorytetu VI w Temacie </t>
    </r>
    <r>
      <rPr>
        <b/>
        <i/>
        <sz val="9"/>
        <rFont val="Arial"/>
        <family val="2"/>
      </rPr>
      <t xml:space="preserve">Działania służące wydłużaniu aktywności zawodowej </t>
    </r>
    <r>
      <rPr>
        <i/>
        <sz val="9"/>
        <rFont val="Arial"/>
        <family val="2"/>
      </rPr>
      <t xml:space="preserve">w okresie sprawozdawczym trwała realizacja prac badawczych w ramach trzech projektów. Wszystkie projekty w okresie sprawozdawczym posiadały zatwierdzoną strategię wdrażania. W ramach projektu „Obudź w sobie olbrzyma – innowacyjne metody wydłużenia aktywności zawodowej” przeprowadzono badania reprezentatywne na próbie 300 pracowników 50+ oraz badanie reprezentatywne na próbie 100 pracodawców zatrudniających osoby w wieku 50+. Z badania wynika, że pracownicy w wieku powyżej 50 - tego roku życia, aby byli skłonni pracować po osiągnięciu wieku emerytalnego, potrzebują głównie 2 typów wsparcia: 1. zapewnienia ze strony pracodawcy, że są potrzebni oraz stworzenia im odpowiednich udogodnień organizacyjnych, np. elastycznego czasu pracy; 2. poprawy kondycji fizycznej poprzez zajęcia uaktywniające, a co za tym idzie, poprawy samopoczucia. Takie wnioski dowodzą, że proponowane w projekcie działania są właściwą odpowiedzią na problemy oraz propozycje ich rozwiązań wskazywane przez badanych pracowników w wieku 50+.
Także badanie – pracodawców przeprowadzone w ramach realizacji I etapu projektu  potwierdza zasadność realizacji projektu: 69,4% ankietowanych pracodawców widzi korzyści wynikające z faktu wydłużenia aktywności zawodowej własnych pracowników. Równocześnie 67% badanych pracodawców wyraziło zainteresowanie skorzystaniem przez ich zakład pracy z różnych programów wspierających wydłużanie aktywności zawodowej pracowników w wieku przedemerytalnym (wycieczki integracyjne – 91,8%, szkolenia zawodowe – 90,7%, szkolenia komputerowe – 84,7%, bezpłatne zajęcia poprawiające kondycje fizyczną pracowników – 84,7%, pakiety medyczne – 84,7%). 
Prace badawcze prowadzone w ramach projektu „Semafor nowych możliwości” dotyczyły między innymi:
- przeprowadzenia diagnozy potrzeb i predyspozycji osób bezrobotnych po 45 roku życia. W wyniku ww. diagnozy powstał raport opisujący skale potrzeb zawodowych oraz profil osobowościowo - predyspozycyjny osób 45+. Wyniki badań pokazują, że badane osoby powyżej 45 roku życia przeżywają silne napięcia psychiczne związane z niemożnością realizacji celów życiowych, mają poczucie niepowodzenia, porażki, brak im ekspansywności. Częściej są powściągliwi wobec innych, nieufni, skłonni do rywalizacji i dominacji. Zdecydowanie brakuje im pewności siebie, często mają poczucie, że już nic ich dobrego w życiu nie spotka. Odczuwają osamotnienia, że są pozostawieni sami sobie. Jednocześnie badani postrzegają siebie jako osoby o wysokiej potrzebie osiągnięć, wytrwałości, porządku, są zorganizowane i przystosowujące się do zastanej rzeczywistości, co daje nadzieję na ich efektywny udział w projekcie. Eksperci prowadzący diagnozę dokonali podziału badanych na cztery grupy, ocena tych osób stanowi jednocześnie wniosek dla coachów do pracy z odbiorcami;
- przeprowadzenia analizy trendów rozwojowych woj. lubelskiego i powiatu chełmskiego do 2035 r. 
Przeprowadzone badania w ramach realizacji pierwszego etapu projektu potwierdziły trudną sytuację osób 45 plus na lokalnym rynku pracy oraz słaby poziom rozwoju powiatu chełmskiego. Region ten jest więc idealnym miejscem do testowania innowacyjnych rozwiązań zaproponowanych w projekcie, które przyczynią się do lepszego i bardziej efektywnego rozwiązywania problemów leżących w obszarze wydłużania aktywności zawodowej. 
W przypadku projektu „Dłużej na rynku pracy” przeprowadzono badania dotyczące sytuacji na rynku pracy osób  po pięćdziesiątym roku życia oraz istniejących instrumentów wsparcia dla niepracujących osób po 50 roku życia jako osób znajdujących się w szczególnej sytuacji na rynku pracy  w kontekście potrzeb i oczekiwań tej grupy.
Sporządzona została analiza „Dostępne instrumenty aktywizacji zawodowej i ich efektywność w woj. lubelskim”, według której istnieje konieczność poszukiwania nowych rozwiązań i instrumentów wsparcia odpowiadających specyfice potrzeb osób w wieku 50+ z uwagi na ich szczególne potrzeby. Dodatkowo na podstawie przeprowadzonej w ramach projektu analizy desk reserach opublikowanych dokumentów i raportów oraz ankiet przeprowadzonych wśród pracowników instytucji rynku pracy i trenerów w instytucjach szkoleniowych stwierdzono, iż brak jest dedykowanej metodologii prowadzenia szkoleń dla osób 50 plus; brak jest diagnozy potrzeb oraz kompetencji uczestników wsparcia przed przystąpieniem do realizacji przewidzianych szkoleń podnoszących kwalifikacje zawodowe oraz zakres kompetencji kluczowych informatycznych; brak jest instrumentów, które w sposób długotrwały budują wewnętrzną motywację uczestników do podejmowania zatrudnienia oraz brania odpowiedzialności za zmianę swojej sytuacji zawodowej. W odpowiedzi na stwierdzone problemy projekt „Dłużej na rynku pracy” jest próbą wypracowania, adaptacji i wdrożenia 2 nowych instrumentów wsparcia nieaktywnych zawodowo osób 50+, opracowanych na podstawie doświadczeń brytyjskiego rynku pracy oraz analizy stosowanych obecnie instrumentów rynku pracy i przyczyn ich niewystarczającej efektywności. Są to: dedykowane uzupełnianie kompetencji kluczowych ICT osób 50+ oraz zastosowanie wolontariatu jako instrumentu tranzycji z długotrwałego okresu bierności zawodowej do zatrudnienia. 
W ramach Priorytetu VII w Temacie </t>
    </r>
    <r>
      <rPr>
        <b/>
        <i/>
        <sz val="9"/>
        <rFont val="Arial"/>
        <family val="2"/>
      </rPr>
      <t xml:space="preserve">Poszukiwanie metod wczesnej interwencji socjalnej i przeciwdziałania wykluczeniu społecznemu dzieci i młodzieży </t>
    </r>
    <r>
      <rPr>
        <i/>
        <sz val="9"/>
        <rFont val="Arial"/>
        <family val="2"/>
      </rPr>
      <t xml:space="preserve">w okresie sprawozdawczym trwała realizacja prac badawczych w ramach czterech projektów. W przypadku jednego z nich zakończył się I etap realizacji projektu - zaakceptowana została strategia wdrażania. Kolejne dwie strategie wdrażania zostały złożone do oceny. 
 W ramach projektu „Świat dobrej przyszłości” w bieżącym okresie sprawozdawczym przeprowadzono pogłębioną analizę sytuacji wychowanków i wychowawców pracujących w domach dziecka. Przekazano opracowany materiał, w którym przedstawiono główne obszary problemowe, na jakie natrafiają wychowawcy w trakcie wykonywania swojej pracy, nakreślono obraz funkcjonowania placówek opiekuńczo - wychowawczych w woj. lubelskim. Przeprowadzona analiza wskazała problemy społeczne, rozwojowe, zdrowotne wychowanków placówek, ich potrzeby i oczekiwania, wsparcie społeczne. Eksperci przeprowadzający analizę wskazali na potrzebę bardziej wszechstronnego rozwoju zasobów osobistych wychowanka oraz indywidualnego podejścia osób wspomagających proces usamodzielnianie się wychowanków lubelskich placówek. Wynikiem powyższych działań jest  zaakceptowane opracowanie analizy sytuacji pod kątem użytkowników ma bezpośrednie przełożenie na realizację działań upowszechniających założonych w projekcie.
W ramach upowszechniania przeprowadzono spotkania motywacyjno - informacyjne z dyrektorami, wychowawcami, młodzieżą, podczas których omawiano założenia projektu. W końcu okresu sprawozdawczego Beneficjent złożył strategię wdrażania projektu innowacyjnego celem oceny.
 Na potrzeby projektu „Zintegrowany Model Kulturoterapii w Pedagogice Młodzieży Zagrożonej Wykluczeniem Społecznym” przeprowadzono badania ankietowe na populacji 1100 uczniów szkół gimnazjalnych w Zamościu (pierwsze i drugie klasy, 90% populacji) oraz 60 nauczycieli – wychowawców. Badania i analizy prowadzone przez katedrę Pedagogiki WSZiA pozwalają stwierdzić, iż: najczęściej występującą formą pracy wychowawczej w szkołach jest oddziaływanie pedagogiczne w trakcie godzin wychowawczych, w badanych gimnazjach wychowanie przez kulturę ograniczało się do organizacji akademii, czy uczestnictwa w publicznych wydarzeniach artystycznych, nauczyciele korzystają z nowoczesnych technik oddziaływań wychowawczych przez kulturę w pracy z młodzieżą zagrożoną wykluczeniem. Do oceny zjawiska wykluczenia społecznego zbudowano indeks odporności na wykluczenie każdego ucznia. Informacje o wartościach tych zmiennych uzyskano podczas ankietyzacji. Określono także trzy indeksy uczestnictwa w życiu kulturalnym. Badania korelacyjne potwierdzają hipotezę, że uczestnictwo uczniów w życiu kulturalnym zwiększa ich odporność na wykluczenie, co uzasadnia potrzebę wprowadzenia innowacji. W okresie sprawozdawczym zakończył się I etap realizacji projektu – strategia wdrażania projektu została zaakceptowana. 
Realizowano prace przygotowawcze związane z rozpoczęciem etapu testowania m. in. spotkanie z dyrektorem Wydziału Edukacji UM Zamość dotyczące możliwości rekrutacji uczestników. 
W ramach projektu „Innowacyjne Programy Integralne Wczesnej Interwencji Socjalnej przeciwdziałające wykluczeniu społecznemu młodzieży w województwie lubelskim” w I etapie projektu podjęto szereg kompleksowych działań badawczych mających wzbogacić wiedzę w zakresie uzasadnienia i problemów. Zastosowano triangulację metod (łączenie w pomiarze wielu metod badawczych) dla uzyskania pełnego obrazu problemów i uzasadnienia. Stanowiło to analizę pogłębioną problemów i zasadności realizacji takiego projektu.
Uzyskano nowe informacje ze wszelkich dostępnych źródeł. Przeanalizowano spójność założeń projektu z aktualną polityką społeczną. Badania przede wszystkim potwierdzają empirycznie i merytorycznie konieczność realizacji projektu w wypracowanej formie trzech programów. 
W bieżącym okresie sprawozdawczym zorganizowano konferencję rozbudowaną o panele merytoryczne, a do udziału w niej w charakterze panelistów zostali zaproszeni eksperci zatrudnieni w ramach projektu, eksperci tematyczni oraz parlamentarzyści i samorządowcy Udział w konferencji wzięli także przedstawiciele wszystkich środowisk zainteresowanych tematyką projektu, w tym Wicekurator Oświaty oraz Komendant Miejski Policji. W końcu okresu sprawozdawczego Beneficjent złożył strategię wdrażania projektu innowacyjnego celem oceny.
W ramach Tematu </t>
    </r>
    <r>
      <rPr>
        <b/>
        <i/>
        <sz val="9"/>
        <rFont val="Arial"/>
        <family val="2"/>
      </rPr>
      <t>Nowe obszary działalności i formy aktywizowania osób pozostających bez zatrudnienia, w tym osób w trakcie ostatniego roku nauki,</t>
    </r>
    <r>
      <rPr>
        <i/>
        <sz val="9"/>
        <rFont val="Arial"/>
        <family val="2"/>
      </rPr>
      <t xml:space="preserve"> w ekonomii społecznej lub przedsiębiorczości w okresie sprawozdawczym przebiegała realizacja projektu „Im wcześniej tym skuteczniej- innowacyjna metoda programowego wdrożenia uczniów ostatnich klas szkół ponadgimnazjalnych w zagadnienia ekonomii społecznej”
Na podstawie zebranych danych przeprowadzono diagnozę społeczną oraz pogłębioną analizę zidentyfikowanych problemów (na podstawie badan własnych ekspertów jak również analiza dokumentów zastanych, w wyniku czego powstał raport wskazujący na przyczyny  i skutki braku występowania  ekonomii społecznej  w programach nauczania młodzieży.
W bieżącym okresie sprawozdawczym zorganizowano spotkania z udziałem przedstawicieli podmiotów ekonomii społecznej, które wywołało duże zainteresowanie przedstawioną problematyką. Wnioski z przeprowadzonych w trakcie spotkań dyskusji zostaną wykorzystane w trakcie realizacji projektu. Wielu z przedstawicieli uczestniczących w ww. spotkaniach wyraziło chęć podjęcia współpracy .</t>
    </r>
    <r>
      <rPr>
        <i/>
        <sz val="9"/>
        <color indexed="10"/>
        <rFont val="Arial"/>
        <family val="2"/>
      </rPr>
      <t xml:space="preserve">
</t>
    </r>
    <r>
      <rPr>
        <i/>
        <sz val="9"/>
        <rFont val="Arial"/>
        <family val="2"/>
      </rPr>
      <t xml:space="preserve">W przypadku realizacji projektów innowacyjnych w ramach Priorytetu VI w Temacie: </t>
    </r>
    <r>
      <rPr>
        <b/>
        <i/>
        <sz val="9"/>
        <rFont val="Arial"/>
        <family val="2"/>
      </rPr>
      <t xml:space="preserve">Działania służące wydłużaniu aktywności zawodowej </t>
    </r>
    <r>
      <rPr>
        <sz val="9"/>
        <rFont val="Arial"/>
        <family val="2"/>
      </rPr>
      <t>w okresie sprawozdawczym</t>
    </r>
    <r>
      <rPr>
        <b/>
        <i/>
        <sz val="9"/>
        <rFont val="Arial"/>
        <family val="2"/>
      </rPr>
      <t xml:space="preserve"> </t>
    </r>
    <r>
      <rPr>
        <sz val="9"/>
        <rFont val="Arial"/>
        <family val="2"/>
      </rPr>
      <t xml:space="preserve">partnerzy zagraniczni </t>
    </r>
    <r>
      <rPr>
        <b/>
        <sz val="9"/>
        <rFont val="Arial"/>
        <family val="2"/>
      </rPr>
      <t xml:space="preserve">  </t>
    </r>
    <r>
      <rPr>
        <sz val="9"/>
        <rFont val="Arial"/>
        <family val="2"/>
      </rPr>
      <t xml:space="preserve">odpowiedzialni byli za przygotowanie opracowań dotyczących rozwiązań służących wydłużaniu aktywności zawodowej stosowanych na runku pracy w ich krajach. Odbyły się także wyzyty studyjne oraz seminaria międzynarodowe. Działania podjęte we współpracy z partnerami zagranicznymi przyczyniły sie do: opracowania systemowych rozwiązań mających na celu wydłużenie aktywności zawodowej osób  w wieku 45+, przygotowanie coachów i trenerów do pracy z osobami 45+; wymiana doświadczeń pomiędzy partnerami.  </t>
    </r>
    <r>
      <rPr>
        <i/>
        <sz val="9"/>
        <rFont val="Arial"/>
        <family val="2"/>
      </rPr>
      <t>W</t>
    </r>
    <r>
      <rPr>
        <sz val="9"/>
        <rFont val="Arial"/>
        <family val="2"/>
      </rPr>
      <t xml:space="preserve"> przypadku realizacji projektów innowacyjnych w ramach Priorytetu VII w Temacie: </t>
    </r>
    <r>
      <rPr>
        <b/>
        <i/>
        <sz val="9"/>
        <rFont val="Arial"/>
        <family val="2"/>
      </rPr>
      <t>Poszukiwanie metod wczesnej interwencji socjalnej i przeciwdziałania wykluczeniu społecznemu dzieci i młodzieży</t>
    </r>
    <r>
      <rPr>
        <sz val="9"/>
        <rFont val="Arial"/>
        <family val="2"/>
      </rPr>
      <t xml:space="preserve"> w dwóch projektach występowała współpraca ponadnarodowa. W okresie sprawozdawczym odbyły się wizyty studialne  i spotkania robocze u partnerów zagranicznych mające na celu zapoznanie się strony polskiej z systemem szkolnictwa w krajach partnerów, narzędziami i techniką pracy w pracy pedagogicznej, a także poznanie środowisk w których stosowane są rozwiązania przeciwdziałajace wykluczeniu społecznemu i promujące integrację społeczną.</t>
    </r>
    <r>
      <rPr>
        <i/>
        <sz val="9"/>
        <rFont val="Arial"/>
        <family val="2"/>
      </rPr>
      <t xml:space="preserve">
</t>
    </r>
  </si>
  <si>
    <t xml:space="preserve">1/PWP/POKL/6.1.2/2011 rozpoczęty i zakończony w okresie sprawozdawczym </t>
  </si>
  <si>
    <t>Projekty wyodrębnione lub z komponentem</t>
  </si>
  <si>
    <t>W ramach konkursu nie złożno żadnych wniosków o dofinansowanie.</t>
  </si>
  <si>
    <t xml:space="preserve">1/PWP/POKL/7.2.2/2011-rozpoczęty i zakończony w okresie sprawozdawczym </t>
  </si>
  <si>
    <t>15.11.2011-30.12.2011</t>
  </si>
  <si>
    <t>Projekty z komponentem</t>
  </si>
  <si>
    <t xml:space="preserve">6/POKL/8.1.3/PWP/2011 - rozpoczęty i zakończony w okresie sprawozdawczym </t>
  </si>
  <si>
    <t>5 500 000,00 PLN</t>
  </si>
  <si>
    <t>01.12.2011-30.12.2011</t>
  </si>
  <si>
    <t>do końca okresu sprawozdawczego trwał nabór wniosków</t>
  </si>
  <si>
    <t xml:space="preserve">8/POKL/9.2/PWP/2011 rozpoczęty i zakończony w okresie sprawozdawczym </t>
  </si>
  <si>
    <t xml:space="preserve">nie dotyczy </t>
  </si>
  <si>
    <r>
      <t xml:space="preserve">Priorytety VI-IX </t>
    </r>
    <r>
      <rPr>
        <sz val="11"/>
        <rFont val="Arial"/>
        <family val="2"/>
      </rPr>
      <t>W okresie sprawozdawczym nie podpisano zadnej umowy</t>
    </r>
  </si>
  <si>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</si>
  <si>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</si>
  <si>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 xml:space="preserve">3. liczba protestów od negatywnej oceny formalnej projektów, </t>
    </r>
    <r>
      <rPr>
        <sz val="10"/>
        <rFont val="Arial"/>
        <family val="2"/>
      </rPr>
      <t xml:space="preserve">które wpłynęły do IOK </t>
    </r>
    <r>
      <rPr>
        <b/>
        <sz val="10"/>
        <rFont val="Arial"/>
        <family val="2"/>
      </rPr>
      <t>w tym:</t>
    </r>
  </si>
  <si>
    <r>
      <t>3.1 rozpatrzonych</t>
    </r>
    <r>
      <rPr>
        <sz val="10"/>
        <rFont val="Arial"/>
        <family val="2"/>
      </rPr>
      <t xml:space="preserve"> (ogółem) </t>
    </r>
    <r>
      <rPr>
        <sz val="7"/>
        <rFont val="Arial"/>
        <family val="2"/>
      </rPr>
      <t>(3)</t>
    </r>
    <r>
      <rPr>
        <sz val="10"/>
        <rFont val="Arial"/>
        <family val="2"/>
      </rPr>
      <t xml:space="preserve"> : </t>
    </r>
  </si>
  <si>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</si>
  <si>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</si>
  <si>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7. liczba protestów od negatywnej oceny merytorycznej projektów</t>
    </r>
    <r>
      <rPr>
        <sz val="10"/>
        <rFont val="Arial"/>
        <family val="2"/>
      </rPr>
      <t xml:space="preserve">, które wpłynęły do IOK, 
</t>
    </r>
    <r>
      <rPr>
        <b/>
        <sz val="10"/>
        <rFont val="Arial"/>
        <family val="2"/>
      </rPr>
      <t>w tym:</t>
    </r>
  </si>
  <si>
    <r>
      <t>7.1 rozpatrzonych</t>
    </r>
    <r>
      <rPr>
        <sz val="10"/>
        <rFont val="Arial"/>
        <family val="2"/>
      </rPr>
      <t xml:space="preserve"> (ogółem) </t>
    </r>
    <r>
      <rPr>
        <sz val="7"/>
        <rFont val="Arial"/>
        <family val="2"/>
      </rPr>
      <t xml:space="preserve">(3) </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</si>
  <si>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</si>
  <si>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</si>
  <si>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</si>
  <si>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</si>
  <si>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</si>
  <si>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</si>
  <si>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t xml:space="preserve">W ramach Priorytetów VI - IX PO KL dokonano ponownej weryfikacji oraz korekty danych w zakresie procedury odwoławczej w stosunku do poprzedniego okresu sprawozdawczego. </t>
  </si>
  <si>
    <t>dot. Priorytetów VI i VIII suma wartości Mp z poprzedniego analogicznego okresu sprawozdawczego i Mr z bieżącego okresu sprawozdawczego nie stanowi wartości ogółem osiągniętej od początku realizacji Priorytetów. Sytuacja taka wynika z faktu, iż w ramach weryfikowanych w bieżącym okresie sprawozdawczym wniosków Beneficjenta o płatność w większości z nich pojawiały się korekty błędnie wprowadzonych danych we wnioskach już zatwierdzonych.</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</si>
</sst>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PLN]"/>
  </numFmts>
  <fonts count="57">
    <font>
      <sz val="10"/>
      <name val="Arial"/>
      <family val="2"/>
    </font>
    <font>
      <sz val="11"/>
      <color indexed="8"/>
      <name val="Czcionka tekstu podstawowego"/>
      <family val="2"/>
    </font>
    <font>
      <sz val="8"/>
      <name val="Arial"/>
      <family val="2"/>
    </font>
    <font>
      <b/>
      <sz val="11"/>
      <name val="Arial"/>
      <family val="2"/>
    </font>
    <font>
      <b/>
      <sz val="12"/>
      <name val="Arial"/>
      <family val="2"/>
    </font>
    <font>
      <sz val="11"/>
      <name val="Arial"/>
      <family val="2"/>
    </font>
    <font>
      <b/>
      <sz val="10"/>
      <name val="Arial"/>
      <family val="2"/>
    </font>
    <font>
      <sz val="12"/>
      <name val="Arial"/>
      <family val="2"/>
    </font>
    <font>
      <sz val="9"/>
      <name val="Arial"/>
      <family val="2"/>
    </font>
    <font>
      <i/>
      <sz val="10"/>
      <name val="Arial"/>
      <family val="2"/>
    </font>
    <font>
      <b/>
      <sz val="9"/>
      <name val="Arial"/>
      <family val="2"/>
    </font>
    <font>
      <i/>
      <sz val="9"/>
      <name val="Arial"/>
      <family val="2"/>
    </font>
    <font>
      <b/>
      <i/>
      <sz val="10"/>
      <name val="Arial"/>
      <family val="2"/>
    </font>
    <font>
      <b/>
      <i/>
      <sz val="11"/>
      <name val="Arial"/>
      <family val="2"/>
    </font>
    <font>
      <b/>
      <i/>
      <sz val="11"/>
      <color indexed="8"/>
      <name val="Arial"/>
      <family val="2"/>
    </font>
    <font>
      <i/>
      <sz val="11"/>
      <name val="Arial"/>
      <family val="2"/>
    </font>
    <font>
      <sz val="7"/>
      <name val="Arial"/>
      <family val="2"/>
    </font>
    <font>
      <i/>
      <sz val="10"/>
      <color indexed="10"/>
      <name val="Arial"/>
      <family val="2"/>
    </font>
    <font>
      <b/>
      <i/>
      <sz val="9"/>
      <name val="Arial"/>
      <family val="2"/>
    </font>
    <font>
      <b/>
      <sz val="7"/>
      <name val="Arial"/>
      <family val="2"/>
    </font>
    <font>
      <b/>
      <sz val="8"/>
      <name val="Arial"/>
      <family val="2"/>
    </font>
    <font>
      <u val="single"/>
      <sz val="10"/>
      <name val="Arial"/>
      <family val="2"/>
    </font>
    <font>
      <sz val="10"/>
      <name val="Times New Roman"/>
      <family val="1"/>
    </font>
    <font>
      <i/>
      <sz val="9"/>
      <color indexed="10"/>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
      <patternFill patternType="solid">
        <fgColor indexed="27"/>
        <bgColor indexed="64"/>
      </patternFill>
    </fill>
    <fill>
      <patternFill patternType="solid">
        <fgColor theme="0"/>
        <bgColor indexed="64"/>
      </patternFill>
    </fill>
    <fill>
      <patternFill patternType="solid">
        <fgColor indexed="41"/>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medium"/>
    </border>
    <border diagonalUp="1" diagonalDown="1">
      <left style="thin"/>
      <right style="thin"/>
      <top style="medium"/>
      <bottom style="medium"/>
      <diagonal style="thin"/>
    </border>
    <border>
      <left style="thin"/>
      <right style="medium"/>
      <top style="thin"/>
      <bottom style="thin"/>
    </border>
    <border>
      <left style="medium"/>
      <right style="thin"/>
      <top style="thin"/>
      <bottom style="medium"/>
    </border>
    <border>
      <left/>
      <right style="thin"/>
      <top style="thin"/>
      <bottom style="thin"/>
    </border>
    <border>
      <left style="medium"/>
      <right style="thin"/>
      <top style="thin"/>
      <bottom style="thin"/>
    </border>
    <border>
      <left style="medium"/>
      <right style="thin"/>
      <top style="thin"/>
      <bottom/>
    </border>
    <border>
      <left style="thin"/>
      <right style="medium"/>
      <top style="thin"/>
      <bottom style="mediu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right style="thin"/>
      <top style="thin"/>
      <bottom/>
    </border>
    <border>
      <left/>
      <right style="thin">
        <color indexed="8"/>
      </right>
      <top style="thin">
        <color indexed="8"/>
      </top>
      <bottom style="thin">
        <color indexed="8"/>
      </bottom>
    </border>
    <border>
      <left style="thin">
        <color indexed="8"/>
      </left>
      <right/>
      <top/>
      <bottom style="thin">
        <color indexed="8"/>
      </bottom>
    </border>
    <border>
      <left style="thin">
        <color indexed="8"/>
      </left>
      <right/>
      <top style="thin">
        <color indexed="8"/>
      </top>
      <bottom style="thin">
        <color indexed="8"/>
      </bottom>
    </border>
    <border>
      <left/>
      <right/>
      <top/>
      <bottom style="thin"/>
    </border>
    <border>
      <left style="medium"/>
      <right style="medium"/>
      <top style="medium"/>
      <bottom style="medium"/>
    </border>
    <border>
      <left style="medium"/>
      <right/>
      <top style="medium"/>
      <bottom/>
    </border>
    <border>
      <left/>
      <right style="medium"/>
      <top style="medium"/>
      <bottom/>
    </border>
    <border>
      <left/>
      <right style="medium"/>
      <top style="medium"/>
      <bottom style="medium"/>
    </border>
    <border>
      <left style="medium"/>
      <right style="medium"/>
      <top style="medium"/>
      <bottom/>
    </border>
    <border>
      <left style="medium"/>
      <right/>
      <top/>
      <bottom style="medium"/>
    </border>
    <border>
      <left/>
      <right style="medium"/>
      <top/>
      <bottom style="medium"/>
    </border>
    <border>
      <left style="medium"/>
      <right style="medium"/>
      <top/>
      <bottom style="medium"/>
    </border>
    <border>
      <left style="medium"/>
      <right/>
      <top style="medium"/>
      <bottom style="medium"/>
    </border>
    <border>
      <left/>
      <right/>
      <top style="medium"/>
      <bottom/>
    </border>
    <border>
      <left/>
      <right style="thin"/>
      <top/>
      <bottom/>
    </border>
    <border>
      <left style="medium"/>
      <right style="medium"/>
      <top/>
      <bottom/>
    </border>
    <border>
      <left style="thin"/>
      <right/>
      <top/>
      <bottom/>
    </border>
    <border>
      <left style="medium"/>
      <right style="thin"/>
      <top/>
      <bottom style="thin"/>
    </border>
    <border>
      <left style="thin"/>
      <right/>
      <top style="thin"/>
      <bottom style="thin"/>
    </border>
    <border>
      <left/>
      <right style="medium"/>
      <top style="thin"/>
      <bottom style="medium"/>
    </border>
    <border>
      <left style="medium"/>
      <right/>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right style="thin"/>
      <top/>
      <bottom/>
    </border>
    <border>
      <left/>
      <right style="thin">
        <color indexed="8"/>
      </right>
      <top style="thin">
        <color indexed="8"/>
      </top>
      <bottom/>
    </border>
    <border>
      <left style="thin"/>
      <right style="thin">
        <color indexed="8"/>
      </right>
      <top style="thin">
        <color indexed="8"/>
      </top>
      <bottom style="thin"/>
    </border>
    <border>
      <left style="thin">
        <color indexed="8"/>
      </left>
      <right style="thin">
        <color indexed="8"/>
      </right>
      <top style="thin">
        <color indexed="8"/>
      </top>
      <bottom style="thin"/>
    </border>
    <border>
      <left/>
      <right style="thin">
        <color indexed="8"/>
      </right>
      <top style="thin">
        <color indexed="8"/>
      </top>
      <bottom style="thin"/>
    </border>
    <border>
      <left/>
      <right/>
      <top/>
      <bottom style="medium"/>
    </border>
    <border>
      <left/>
      <right style="thin"/>
      <top/>
      <bottom style="thin"/>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thin"/>
      <right style="medium"/>
      <top style="medium"/>
      <bottom style="thin"/>
    </border>
    <border>
      <left style="thin"/>
      <right/>
      <top style="thin"/>
      <bottom style="medium"/>
    </border>
    <border>
      <left/>
      <right/>
      <top style="thin"/>
      <bottom style="thin"/>
    </border>
    <border>
      <left/>
      <right style="medium"/>
      <top style="thin"/>
      <bottom style="thin"/>
    </border>
    <border>
      <left style="medium"/>
      <right style="thin"/>
      <top/>
      <bottom/>
    </border>
    <border>
      <left style="medium"/>
      <right style="thin"/>
      <top style="medium"/>
      <bottom style="thin"/>
    </border>
    <border>
      <left/>
      <right style="thin"/>
      <top style="thin"/>
      <bottom style="medium"/>
    </border>
    <border>
      <left style="thin"/>
      <right style="thin"/>
      <top style="medium"/>
      <bottom/>
    </border>
    <border>
      <left style="thin"/>
      <right/>
      <top style="medium"/>
      <bottom/>
    </border>
    <border>
      <left/>
      <right style="thin"/>
      <top style="medium"/>
      <bottom/>
    </border>
    <border>
      <left style="thin"/>
      <right/>
      <top/>
      <bottom style="thin"/>
    </border>
    <border>
      <left style="medium"/>
      <right/>
      <top style="medium"/>
      <bottom style="thin"/>
    </border>
    <border>
      <left/>
      <right/>
      <top style="medium"/>
      <bottom style="thin"/>
    </border>
    <border>
      <left/>
      <right style="medium"/>
      <top style="medium"/>
      <bottom style="thin"/>
    </border>
    <border>
      <left/>
      <right style="thin">
        <color indexed="8"/>
      </right>
      <top/>
      <bottom/>
    </border>
    <border>
      <left style="thin">
        <color indexed="8"/>
      </left>
      <right style="thin">
        <color indexed="8"/>
      </right>
      <top style="medium"/>
      <bottom style="thin">
        <color indexed="8"/>
      </bottom>
    </border>
    <border>
      <left/>
      <right/>
      <top/>
      <bottom style="thin">
        <color indexed="8"/>
      </bottom>
    </border>
    <border>
      <left/>
      <right style="thin">
        <color indexed="8"/>
      </right>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medium"/>
      <bottom style="thin">
        <color indexed="8"/>
      </bottom>
    </border>
    <border>
      <left/>
      <right/>
      <top style="thin"/>
      <bottom/>
    </border>
    <border>
      <left style="thin">
        <color indexed="8"/>
      </left>
      <right/>
      <top style="thin"/>
      <bottom style="thin">
        <color indexed="8"/>
      </bottom>
    </border>
    <border>
      <left/>
      <right style="thin">
        <color indexed="8"/>
      </right>
      <top style="thin"/>
      <bottom style="thin">
        <color indexed="8"/>
      </bottom>
    </border>
    <border>
      <left style="medium"/>
      <right/>
      <top/>
      <bottom/>
    </border>
    <border>
      <left/>
      <right style="medium"/>
      <top/>
      <bottom/>
    </border>
    <border>
      <left style="medium"/>
      <right style="thin"/>
      <top style="medium"/>
      <bottom/>
    </border>
    <border>
      <left style="medium"/>
      <right style="thin"/>
      <top/>
      <bottom style="medium"/>
    </border>
    <border>
      <left style="thin"/>
      <right style="thin"/>
      <top/>
      <bottom style="medium"/>
    </border>
    <border diagonalUp="1" diagonalDown="1">
      <left style="thin"/>
      <right style="thin"/>
      <top style="medium"/>
      <bottom/>
      <diagonal style="thin"/>
    </border>
    <border diagonalUp="1" diagonalDown="1">
      <left style="thin"/>
      <right style="thin"/>
      <top/>
      <bottom/>
      <diagonal style="thin"/>
    </border>
    <border diagonalUp="1" diagonalDown="1">
      <left style="thin"/>
      <right style="thin"/>
      <top/>
      <bottom style="medium"/>
      <diagonal style="thin"/>
    </border>
    <border>
      <left/>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7" borderId="1" applyNumberFormat="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886">
    <xf numFmtId="0" fontId="0" fillId="0" borderId="0" xfId="0" applyAlignment="1">
      <alignment/>
    </xf>
    <xf numFmtId="0" fontId="3" fillId="0" borderId="0" xfId="0" applyFont="1" applyAlignment="1">
      <alignment horizontal="left"/>
    </xf>
    <xf numFmtId="0" fontId="0" fillId="0" borderId="0" xfId="0" applyFont="1" applyAlignment="1">
      <alignment/>
    </xf>
    <xf numFmtId="0" fontId="5" fillId="0" borderId="0" xfId="0" applyFont="1" applyAlignment="1">
      <alignment/>
    </xf>
    <xf numFmtId="0" fontId="4" fillId="0" borderId="0" xfId="0" applyFont="1" applyAlignment="1">
      <alignment horizontal="left"/>
    </xf>
    <xf numFmtId="0" fontId="0" fillId="0" borderId="0" xfId="0" applyFont="1" applyAlignment="1">
      <alignment vertical="center"/>
    </xf>
    <xf numFmtId="0" fontId="6" fillId="0" borderId="0" xfId="0" applyFont="1" applyAlignment="1">
      <alignment wrapText="1"/>
    </xf>
    <xf numFmtId="0" fontId="6" fillId="0" borderId="0" xfId="0" applyFont="1" applyAlignment="1">
      <alignment/>
    </xf>
    <xf numFmtId="0" fontId="3" fillId="0" borderId="0" xfId="53" applyFont="1" applyAlignment="1">
      <alignment vertical="center"/>
      <protection/>
    </xf>
    <xf numFmtId="0" fontId="7" fillId="0" borderId="0" xfId="53" applyFont="1">
      <alignment/>
      <protection/>
    </xf>
    <xf numFmtId="0" fontId="5" fillId="0" borderId="0" xfId="53" applyFont="1" applyAlignment="1">
      <alignment vertical="center"/>
      <protection/>
    </xf>
    <xf numFmtId="0" fontId="5" fillId="0" borderId="0" xfId="53" applyFont="1" applyAlignment="1">
      <alignment horizontal="center" vertical="center"/>
      <protection/>
    </xf>
    <xf numFmtId="0" fontId="5" fillId="0" borderId="0" xfId="53" applyFont="1" applyBorder="1" applyAlignment="1">
      <alignment horizontal="center" vertical="center"/>
      <protection/>
    </xf>
    <xf numFmtId="0" fontId="9" fillId="0" borderId="10" xfId="53" applyFont="1" applyBorder="1" applyAlignment="1">
      <alignment horizontal="left" vertical="center" wrapText="1"/>
      <protection/>
    </xf>
    <xf numFmtId="0" fontId="9" fillId="0" borderId="11" xfId="53" applyFont="1" applyBorder="1" applyAlignment="1">
      <alignment horizontal="left" vertical="center" wrapText="1"/>
      <protection/>
    </xf>
    <xf numFmtId="0" fontId="9" fillId="0" borderId="12" xfId="53" applyFont="1" applyBorder="1" applyAlignment="1">
      <alignment horizontal="left" vertical="center" wrapText="1"/>
      <protection/>
    </xf>
    <xf numFmtId="0" fontId="9" fillId="0" borderId="10" xfId="53" applyFont="1" applyBorder="1" applyAlignment="1">
      <alignment vertical="center" wrapText="1"/>
      <protection/>
    </xf>
    <xf numFmtId="0" fontId="9" fillId="0" borderId="11" xfId="53" applyFont="1" applyBorder="1" applyAlignment="1">
      <alignment vertical="center" wrapText="1"/>
      <protection/>
    </xf>
    <xf numFmtId="0" fontId="9" fillId="0" borderId="12" xfId="53" applyFont="1" applyBorder="1" applyAlignment="1">
      <alignment vertical="center" wrapText="1"/>
      <protection/>
    </xf>
    <xf numFmtId="2" fontId="10" fillId="0" borderId="13" xfId="53" applyNumberFormat="1" applyFont="1" applyBorder="1" applyAlignment="1">
      <alignment horizontal="left" vertical="center" wrapText="1"/>
      <protection/>
    </xf>
    <xf numFmtId="0" fontId="9" fillId="0" borderId="14" xfId="53" applyFont="1" applyBorder="1" applyAlignment="1">
      <alignment horizontal="left" vertical="center" wrapText="1"/>
      <protection/>
    </xf>
    <xf numFmtId="0" fontId="11" fillId="0" borderId="15" xfId="53" applyFont="1" applyBorder="1" applyAlignment="1">
      <alignment horizontal="left" vertical="center" wrapText="1"/>
      <protection/>
    </xf>
    <xf numFmtId="2" fontId="5" fillId="0" borderId="0" xfId="53" applyNumberFormat="1" applyFont="1" applyBorder="1" applyAlignment="1">
      <alignment horizontal="left" vertical="center" wrapText="1"/>
      <protection/>
    </xf>
    <xf numFmtId="0" fontId="9" fillId="0" borderId="0" xfId="53" applyFont="1" applyBorder="1" applyAlignment="1">
      <alignment horizontal="left" vertical="center" wrapText="1"/>
      <protection/>
    </xf>
    <xf numFmtId="0" fontId="0" fillId="0" borderId="0" xfId="54" applyFont="1">
      <alignment/>
      <protection/>
    </xf>
    <xf numFmtId="0" fontId="6" fillId="0" borderId="0" xfId="54" applyFont="1">
      <alignment/>
      <protection/>
    </xf>
    <xf numFmtId="0" fontId="0" fillId="0" borderId="0" xfId="54" applyFont="1" applyBorder="1" applyAlignment="1">
      <alignment/>
      <protection/>
    </xf>
    <xf numFmtId="0" fontId="6" fillId="0" borderId="0" xfId="54" applyFont="1" applyAlignment="1">
      <alignment/>
      <protection/>
    </xf>
    <xf numFmtId="0" fontId="0" fillId="0" borderId="0" xfId="54" applyFont="1">
      <alignment/>
      <protection/>
    </xf>
    <xf numFmtId="0" fontId="5" fillId="0" borderId="0" xfId="54" applyFont="1" applyAlignment="1">
      <alignment horizontal="center" vertical="center"/>
      <protection/>
    </xf>
    <xf numFmtId="0" fontId="5" fillId="0" borderId="0" xfId="54" applyFont="1" applyAlignment="1" applyProtection="1">
      <alignment horizontal="center" vertical="center"/>
      <protection locked="0"/>
    </xf>
    <xf numFmtId="0" fontId="0" fillId="0" borderId="0" xfId="54" applyFont="1" applyProtection="1">
      <alignment/>
      <protection locked="0"/>
    </xf>
    <xf numFmtId="0" fontId="0" fillId="0" borderId="0" xfId="54" applyFont="1">
      <alignment/>
      <protection/>
    </xf>
    <xf numFmtId="0" fontId="12" fillId="0" borderId="0" xfId="54" applyFont="1" applyFill="1" applyBorder="1" applyAlignment="1">
      <alignment horizontal="left" vertical="center" wrapText="1"/>
      <protection/>
    </xf>
    <xf numFmtId="0" fontId="6" fillId="0" borderId="0" xfId="54" applyFont="1" applyFill="1" applyBorder="1" applyAlignment="1">
      <alignment horizontal="left" vertical="center" wrapText="1"/>
      <protection/>
    </xf>
    <xf numFmtId="0" fontId="8" fillId="0" borderId="0" xfId="0" applyFont="1" applyAlignment="1">
      <alignment vertical="center"/>
    </xf>
    <xf numFmtId="0" fontId="0" fillId="0" borderId="0" xfId="0" applyFont="1" applyAlignment="1">
      <alignment/>
    </xf>
    <xf numFmtId="0" fontId="0" fillId="0" borderId="0" xfId="54" applyFont="1" applyAlignment="1">
      <alignment horizontal="justify" vertical="center"/>
      <protection/>
    </xf>
    <xf numFmtId="0" fontId="5" fillId="33" borderId="16" xfId="54" applyFont="1" applyFill="1" applyBorder="1" applyAlignment="1">
      <alignment horizontal="center" vertical="center" wrapText="1"/>
      <protection/>
    </xf>
    <xf numFmtId="0" fontId="5" fillId="33" borderId="12" xfId="54" applyFont="1" applyFill="1" applyBorder="1" applyAlignment="1">
      <alignment horizontal="center" vertical="center" wrapText="1"/>
      <protection/>
    </xf>
    <xf numFmtId="0" fontId="0" fillId="0" borderId="0" xfId="54" applyFont="1">
      <alignment/>
      <protection/>
    </xf>
    <xf numFmtId="0" fontId="0" fillId="0" borderId="0" xfId="54" applyFont="1">
      <alignment/>
      <protection/>
    </xf>
    <xf numFmtId="0" fontId="0" fillId="0" borderId="11" xfId="0" applyFont="1" applyBorder="1" applyAlignment="1">
      <alignment vertical="top" wrapText="1"/>
    </xf>
    <xf numFmtId="0" fontId="0" fillId="0" borderId="11" xfId="0" applyFont="1" applyBorder="1" applyAlignment="1">
      <alignment horizontal="left" vertical="top" wrapText="1" indent="1"/>
    </xf>
    <xf numFmtId="0" fontId="9" fillId="0" borderId="11" xfId="54" applyFont="1" applyFill="1" applyBorder="1" applyAlignment="1">
      <alignment horizontal="left" vertical="center" wrapText="1"/>
      <protection/>
    </xf>
    <xf numFmtId="0" fontId="0" fillId="0" borderId="0" xfId="54" applyFont="1" applyFill="1">
      <alignment/>
      <protection/>
    </xf>
    <xf numFmtId="0" fontId="0" fillId="0" borderId="11" xfId="54" applyFont="1" applyBorder="1" applyAlignment="1">
      <alignment horizontal="right" vertical="center" wrapText="1"/>
      <protection/>
    </xf>
    <xf numFmtId="0" fontId="0" fillId="0" borderId="0" xfId="54" applyFont="1">
      <alignment/>
      <protection/>
    </xf>
    <xf numFmtId="0" fontId="0" fillId="0" borderId="0" xfId="54" applyFont="1">
      <alignment/>
      <protection/>
    </xf>
    <xf numFmtId="0" fontId="0" fillId="0" borderId="11" xfId="0" applyFont="1" applyBorder="1" applyAlignment="1">
      <alignment horizontal="left" vertical="top" wrapText="1"/>
    </xf>
    <xf numFmtId="0" fontId="0" fillId="0" borderId="11" xfId="54" applyFont="1" applyBorder="1" applyAlignment="1">
      <alignment horizontal="right" vertical="center" wrapText="1"/>
      <protection/>
    </xf>
    <xf numFmtId="0" fontId="0" fillId="0" borderId="11" xfId="0" applyFont="1" applyBorder="1" applyAlignment="1">
      <alignment vertical="top" wrapText="1"/>
    </xf>
    <xf numFmtId="0" fontId="0" fillId="0" borderId="11" xfId="0" applyFont="1" applyFill="1" applyBorder="1" applyAlignment="1">
      <alignment horizontal="left" vertical="top" wrapText="1" indent="1"/>
    </xf>
    <xf numFmtId="0" fontId="0" fillId="0" borderId="11" xfId="0" applyFont="1" applyFill="1" applyBorder="1" applyAlignment="1">
      <alignment vertical="top" wrapText="1"/>
    </xf>
    <xf numFmtId="0" fontId="0" fillId="0" borderId="0" xfId="54" applyFont="1">
      <alignment/>
      <protection/>
    </xf>
    <xf numFmtId="0" fontId="4" fillId="0" borderId="0" xfId="54" applyFont="1" applyBorder="1" applyAlignment="1">
      <alignment horizontal="left" vertical="center" wrapText="1"/>
      <protection/>
    </xf>
    <xf numFmtId="0" fontId="0" fillId="0" borderId="0" xfId="54" applyFont="1">
      <alignment/>
      <protection/>
    </xf>
    <xf numFmtId="0" fontId="3" fillId="0" borderId="11" xfId="54" applyFont="1" applyFill="1" applyBorder="1" applyAlignment="1">
      <alignment horizontal="center" vertical="center"/>
      <protection/>
    </xf>
    <xf numFmtId="0" fontId="5" fillId="33" borderId="11" xfId="54" applyFont="1" applyFill="1" applyBorder="1" applyAlignment="1">
      <alignment horizontal="center"/>
      <protection/>
    </xf>
    <xf numFmtId="0" fontId="5" fillId="33" borderId="11" xfId="54" applyFont="1" applyFill="1" applyBorder="1" applyAlignment="1">
      <alignment horizontal="center" vertical="center"/>
      <protection/>
    </xf>
    <xf numFmtId="0" fontId="0" fillId="0" borderId="11" xfId="54" applyFont="1" applyBorder="1" applyAlignment="1">
      <alignment horizontal="left" vertical="center" wrapText="1"/>
      <protection/>
    </xf>
    <xf numFmtId="0" fontId="6" fillId="0" borderId="11" xfId="54" applyFont="1" applyBorder="1" applyAlignment="1">
      <alignment horizontal="right" vertical="center"/>
      <protection/>
    </xf>
    <xf numFmtId="0" fontId="0" fillId="0" borderId="11" xfId="54" applyFont="1" applyBorder="1" applyAlignment="1">
      <alignment horizontal="right" vertical="center"/>
      <protection/>
    </xf>
    <xf numFmtId="0" fontId="0" fillId="0" borderId="0" xfId="54" applyFont="1" applyAlignment="1">
      <alignment horizontal="left" vertical="center"/>
      <protection/>
    </xf>
    <xf numFmtId="0" fontId="9" fillId="0" borderId="11" xfId="54" applyFont="1" applyBorder="1" applyAlignment="1">
      <alignment horizontal="right" vertical="center" wrapText="1"/>
      <protection/>
    </xf>
    <xf numFmtId="0" fontId="0" fillId="0" borderId="0" xfId="54" applyFont="1" applyAlignment="1">
      <alignment horizontal="left" vertical="center" wrapText="1"/>
      <protection/>
    </xf>
    <xf numFmtId="0" fontId="0" fillId="0" borderId="11" xfId="54" applyFont="1" applyBorder="1" applyAlignment="1">
      <alignment horizontal="left" vertical="center" wrapText="1"/>
      <protection/>
    </xf>
    <xf numFmtId="0" fontId="0" fillId="0" borderId="11" xfId="54" applyFont="1" applyFill="1" applyBorder="1" applyAlignment="1">
      <alignment horizontal="left" vertical="center" wrapText="1"/>
      <protection/>
    </xf>
    <xf numFmtId="0" fontId="0" fillId="0" borderId="11" xfId="54" applyFont="1" applyBorder="1" applyAlignment="1" quotePrefix="1">
      <alignment horizontal="left" vertical="center" wrapText="1"/>
      <protection/>
    </xf>
    <xf numFmtId="0" fontId="0" fillId="0" borderId="11" xfId="54" applyFont="1" applyBorder="1" applyAlignment="1" quotePrefix="1">
      <alignment horizontal="right" vertical="center" wrapText="1"/>
      <protection/>
    </xf>
    <xf numFmtId="0" fontId="15" fillId="0" borderId="11" xfId="54" applyFont="1" applyFill="1" applyBorder="1" applyAlignment="1">
      <alignment vertical="center" wrapText="1"/>
      <protection/>
    </xf>
    <xf numFmtId="0" fontId="15" fillId="0" borderId="17" xfId="54" applyFont="1" applyFill="1" applyBorder="1" applyAlignment="1">
      <alignment vertical="center" wrapText="1"/>
      <protection/>
    </xf>
    <xf numFmtId="0" fontId="9" fillId="0" borderId="11" xfId="54" applyFont="1" applyFill="1" applyBorder="1" applyAlignment="1">
      <alignment vertical="center" wrapText="1"/>
      <protection/>
    </xf>
    <xf numFmtId="0" fontId="12" fillId="0" borderId="11" xfId="54" applyFont="1" applyBorder="1" applyAlignment="1">
      <alignment horizontal="right" vertical="center"/>
      <protection/>
    </xf>
    <xf numFmtId="0" fontId="9" fillId="0" borderId="11" xfId="54" applyFont="1" applyBorder="1" applyAlignment="1">
      <alignment horizontal="right" vertical="center"/>
      <protection/>
    </xf>
    <xf numFmtId="0" fontId="0" fillId="0" borderId="11" xfId="54" applyFont="1" applyBorder="1" applyAlignment="1">
      <alignment horizontal="right" vertical="center"/>
      <protection/>
    </xf>
    <xf numFmtId="0" fontId="0" fillId="0" borderId="0" xfId="54" applyFont="1" applyAlignment="1">
      <alignment horizontal="left" vertical="center"/>
      <protection/>
    </xf>
    <xf numFmtId="0" fontId="0" fillId="0" borderId="11" xfId="54" applyFont="1" applyFill="1" applyBorder="1" applyAlignment="1" quotePrefix="1">
      <alignment horizontal="left" vertical="center" wrapText="1"/>
      <protection/>
    </xf>
    <xf numFmtId="0" fontId="0" fillId="0" borderId="11" xfId="54" applyFont="1" applyFill="1" applyBorder="1" applyAlignment="1" quotePrefix="1">
      <alignment horizontal="right" vertical="center" wrapText="1"/>
      <protection/>
    </xf>
    <xf numFmtId="0" fontId="17" fillId="0" borderId="11" xfId="54" applyFont="1" applyBorder="1" applyAlignment="1">
      <alignment horizontal="right" vertical="center" wrapText="1"/>
      <protection/>
    </xf>
    <xf numFmtId="0" fontId="0" fillId="0" borderId="11" xfId="54" applyFont="1" applyFill="1" applyBorder="1" applyAlignment="1">
      <alignment horizontal="left" vertical="center" wrapText="1"/>
      <protection/>
    </xf>
    <xf numFmtId="0" fontId="0" fillId="0" borderId="11" xfId="54" applyFont="1" applyFill="1" applyBorder="1" applyAlignment="1" quotePrefix="1">
      <alignment horizontal="right" vertical="center" wrapText="1"/>
      <protection/>
    </xf>
    <xf numFmtId="0" fontId="0" fillId="0" borderId="11" xfId="54" applyFont="1" applyFill="1" applyBorder="1" applyAlignment="1" quotePrefix="1">
      <alignment horizontal="right" vertical="center"/>
      <protection/>
    </xf>
    <xf numFmtId="0" fontId="0" fillId="0" borderId="11" xfId="54" applyFont="1" applyFill="1" applyBorder="1" applyAlignment="1">
      <alignment horizontal="right" vertical="center" wrapText="1"/>
      <protection/>
    </xf>
    <xf numFmtId="0" fontId="6" fillId="0" borderId="11" xfId="54" applyFont="1" applyFill="1" applyBorder="1" applyAlignment="1">
      <alignment horizontal="right" vertical="center"/>
      <protection/>
    </xf>
    <xf numFmtId="0" fontId="0" fillId="0" borderId="11" xfId="54" applyFont="1" applyFill="1" applyBorder="1" applyAlignment="1">
      <alignment horizontal="right" vertical="center"/>
      <protection/>
    </xf>
    <xf numFmtId="0" fontId="0" fillId="0" borderId="0" xfId="54" applyFont="1" applyFill="1" applyAlignment="1">
      <alignment horizontal="left" vertical="center"/>
      <protection/>
    </xf>
    <xf numFmtId="0" fontId="0" fillId="0" borderId="11" xfId="54" applyFont="1" applyBorder="1" applyAlignment="1" quotePrefix="1">
      <alignment horizontal="left" vertical="center" wrapText="1"/>
      <protection/>
    </xf>
    <xf numFmtId="0" fontId="0" fillId="0" borderId="11" xfId="54" applyFont="1" applyBorder="1" applyAlignment="1" quotePrefix="1">
      <alignment horizontal="right" vertical="center" wrapText="1"/>
      <protection/>
    </xf>
    <xf numFmtId="0" fontId="9" fillId="0" borderId="11" xfId="54" applyFont="1" applyBorder="1" applyAlignment="1">
      <alignment horizontal="left" vertical="center" wrapText="1"/>
      <protection/>
    </xf>
    <xf numFmtId="0" fontId="0" fillId="0" borderId="11" xfId="54" applyFont="1" applyBorder="1" applyAlignment="1">
      <alignment horizontal="left" vertical="center"/>
      <protection/>
    </xf>
    <xf numFmtId="0" fontId="6" fillId="0" borderId="11" xfId="54" applyFont="1" applyBorder="1" applyAlignment="1">
      <alignment horizontal="right" vertical="center" wrapText="1"/>
      <protection/>
    </xf>
    <xf numFmtId="0" fontId="0" fillId="0" borderId="11" xfId="0" applyFont="1" applyBorder="1" applyAlignment="1">
      <alignment vertical="center" wrapText="1"/>
    </xf>
    <xf numFmtId="0" fontId="9" fillId="0" borderId="11" xfId="0" applyFont="1" applyBorder="1" applyAlignment="1">
      <alignment horizontal="right" vertical="center" wrapText="1"/>
    </xf>
    <xf numFmtId="0" fontId="0" fillId="0" borderId="0" xfId="54" applyFont="1" applyAlignment="1">
      <alignment vertical="center"/>
      <protection/>
    </xf>
    <xf numFmtId="0" fontId="0" fillId="0" borderId="18"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18" xfId="54" applyFont="1" applyFill="1" applyBorder="1" applyAlignment="1">
      <alignment horizontal="center" vertical="center" wrapText="1"/>
      <protection/>
    </xf>
    <xf numFmtId="0" fontId="0" fillId="0" borderId="15" xfId="54" applyFont="1" applyBorder="1" applyAlignment="1">
      <alignment horizontal="right" vertical="center" wrapText="1"/>
      <protection/>
    </xf>
    <xf numFmtId="0" fontId="0" fillId="0" borderId="18"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18" xfId="54" applyFont="1" applyFill="1" applyBorder="1" applyAlignment="1">
      <alignment horizontal="center" vertical="center" wrapText="1"/>
      <protection/>
    </xf>
    <xf numFmtId="0" fontId="5" fillId="33" borderId="18" xfId="54" applyFont="1" applyFill="1" applyBorder="1" applyAlignment="1">
      <alignment horizontal="center" vertical="top" wrapText="1"/>
      <protection/>
    </xf>
    <xf numFmtId="0" fontId="0" fillId="33" borderId="15" xfId="54" applyFont="1" applyFill="1" applyBorder="1" applyAlignment="1">
      <alignment horizontal="center" vertical="center"/>
      <protection/>
    </xf>
    <xf numFmtId="0" fontId="0" fillId="0" borderId="15" xfId="54" applyFont="1" applyBorder="1" applyAlignment="1">
      <alignment horizontal="right" vertical="center"/>
      <protection/>
    </xf>
    <xf numFmtId="0" fontId="9" fillId="0" borderId="15" xfId="54" applyFont="1" applyFill="1" applyBorder="1" applyAlignment="1">
      <alignment vertical="center" wrapText="1"/>
      <protection/>
    </xf>
    <xf numFmtId="0" fontId="0" fillId="0" borderId="15" xfId="54" applyFont="1" applyBorder="1" applyAlignment="1">
      <alignment horizontal="right" vertical="center"/>
      <protection/>
    </xf>
    <xf numFmtId="0" fontId="0" fillId="0" borderId="18" xfId="54" applyFont="1" applyBorder="1" applyAlignment="1">
      <alignment horizontal="center" vertical="center"/>
      <protection/>
    </xf>
    <xf numFmtId="0" fontId="0" fillId="0" borderId="18" xfId="54" applyFont="1" applyFill="1" applyBorder="1" applyAlignment="1">
      <alignment horizontal="center" vertical="center"/>
      <protection/>
    </xf>
    <xf numFmtId="0" fontId="0" fillId="0" borderId="15" xfId="54" applyFont="1" applyFill="1" applyBorder="1" applyAlignment="1">
      <alignment horizontal="right" vertical="center"/>
      <protection/>
    </xf>
    <xf numFmtId="0" fontId="0" fillId="0" borderId="18" xfId="54" applyFont="1" applyBorder="1" applyAlignment="1">
      <alignment horizontal="center" vertical="center"/>
      <protection/>
    </xf>
    <xf numFmtId="0" fontId="9" fillId="0" borderId="15" xfId="54" applyFont="1" applyBorder="1" applyAlignment="1">
      <alignment horizontal="right" vertical="center" wrapText="1"/>
      <protection/>
    </xf>
    <xf numFmtId="0" fontId="0" fillId="0" borderId="19" xfId="54" applyFont="1" applyBorder="1" applyAlignment="1">
      <alignment horizontal="center" vertical="center"/>
      <protection/>
    </xf>
    <xf numFmtId="0" fontId="9" fillId="0" borderId="15" xfId="54" applyFont="1" applyBorder="1" applyAlignment="1">
      <alignment horizontal="right" vertical="center"/>
      <protection/>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7" fillId="0" borderId="0" xfId="0" applyFont="1" applyAlignment="1">
      <alignment/>
    </xf>
    <xf numFmtId="0" fontId="0" fillId="0" borderId="0" xfId="0" applyFont="1" applyBorder="1" applyAlignment="1">
      <alignment/>
    </xf>
    <xf numFmtId="0" fontId="0" fillId="0" borderId="0" xfId="0" applyFont="1" applyAlignment="1">
      <alignment/>
    </xf>
    <xf numFmtId="0" fontId="5" fillId="0" borderId="0" xfId="0" applyFont="1" applyBorder="1" applyAlignment="1">
      <alignment horizontal="center"/>
    </xf>
    <xf numFmtId="0" fontId="0" fillId="0" borderId="0" xfId="0" applyFont="1" applyBorder="1" applyAlignment="1">
      <alignment/>
    </xf>
    <xf numFmtId="0" fontId="5" fillId="0" borderId="0" xfId="0" applyFont="1" applyAlignment="1" applyProtection="1">
      <alignment/>
      <protection locked="0"/>
    </xf>
    <xf numFmtId="0" fontId="8" fillId="0" borderId="0"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0" fillId="0" borderId="0" xfId="0" applyFont="1" applyAlignment="1">
      <alignment/>
    </xf>
    <xf numFmtId="0" fontId="9" fillId="0" borderId="0" xfId="0" applyFont="1" applyBorder="1" applyAlignment="1">
      <alignment vertical="top"/>
    </xf>
    <xf numFmtId="0" fontId="9" fillId="0" borderId="0" xfId="0" applyFont="1" applyAlignment="1">
      <alignment/>
    </xf>
    <xf numFmtId="0" fontId="0" fillId="0" borderId="0" xfId="0" applyFont="1" applyAlignment="1">
      <alignment/>
    </xf>
    <xf numFmtId="0" fontId="6" fillId="0" borderId="0" xfId="0" applyFont="1" applyBorder="1" applyAlignment="1">
      <alignment horizontal="left" vertical="top"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Border="1" applyAlignment="1">
      <alignment horizontal="center" vertical="center"/>
    </xf>
    <xf numFmtId="0" fontId="0" fillId="34" borderId="1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21" xfId="0" applyFont="1" applyBorder="1" applyAlignment="1">
      <alignment horizontal="center" vertical="center" wrapText="1"/>
    </xf>
    <xf numFmtId="0" fontId="0" fillId="0" borderId="21" xfId="0" applyFont="1" applyBorder="1" applyAlignment="1">
      <alignment horizontal="left" vertical="center" wrapText="1"/>
    </xf>
    <xf numFmtId="0" fontId="4"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Fill="1" applyBorder="1" applyAlignment="1">
      <alignment horizontal="center" vertical="center" wrapText="1"/>
    </xf>
    <xf numFmtId="0" fontId="3" fillId="0" borderId="0" xfId="0" applyFont="1" applyBorder="1" applyAlignment="1">
      <alignment horizontal="left" wrapText="1"/>
    </xf>
    <xf numFmtId="0" fontId="8" fillId="0" borderId="0" xfId="0" applyFont="1" applyAlignment="1">
      <alignment/>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Alignment="1">
      <alignment horizontal="center"/>
    </xf>
    <xf numFmtId="0" fontId="0" fillId="0" borderId="0" xfId="0" applyFont="1" applyBorder="1" applyAlignment="1">
      <alignment horizont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0" fillId="34" borderId="24" xfId="0" applyFont="1" applyFill="1" applyBorder="1" applyAlignment="1">
      <alignment horizontal="center"/>
    </xf>
    <xf numFmtId="0" fontId="0" fillId="34" borderId="25" xfId="0" applyFont="1" applyFill="1" applyBorder="1" applyAlignment="1">
      <alignment horizontal="center" vertical="top" wrapText="1"/>
    </xf>
    <xf numFmtId="0" fontId="0" fillId="34" borderId="26" xfId="0" applyFont="1" applyFill="1" applyBorder="1" applyAlignment="1">
      <alignment horizontal="center" vertical="top" wrapText="1"/>
    </xf>
    <xf numFmtId="0" fontId="0"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0" xfId="0" applyFont="1" applyFill="1" applyAlignment="1">
      <alignment horizontal="left" vertical="center"/>
    </xf>
    <xf numFmtId="0" fontId="0" fillId="0" borderId="27" xfId="0" applyFont="1" applyBorder="1" applyAlignment="1">
      <alignment horizontal="center" vertical="center" wrapText="1"/>
    </xf>
    <xf numFmtId="0" fontId="6" fillId="0" borderId="28" xfId="0" applyFont="1" applyFill="1" applyBorder="1" applyAlignment="1">
      <alignment horizontal="left" vertical="center" wrapText="1"/>
    </xf>
    <xf numFmtId="0" fontId="6" fillId="0" borderId="28" xfId="0" applyFont="1" applyBorder="1" applyAlignment="1">
      <alignment horizontal="left" vertical="center" wrapText="1"/>
    </xf>
    <xf numFmtId="0" fontId="0" fillId="0" borderId="0" xfId="0" applyFont="1" applyAlignment="1">
      <alignment horizontal="lef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left"/>
    </xf>
    <xf numFmtId="0" fontId="8"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6" fillId="0" borderId="15" xfId="0" applyFont="1" applyBorder="1" applyAlignment="1">
      <alignment horizontal="center" vertical="center"/>
    </xf>
    <xf numFmtId="0" fontId="0" fillId="33" borderId="16"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1" xfId="0" applyFont="1" applyBorder="1" applyAlignment="1">
      <alignment/>
    </xf>
    <xf numFmtId="0" fontId="0" fillId="33" borderId="1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11" xfId="0" applyFont="1" applyBorder="1" applyAlignment="1">
      <alignment horizontal="left" vertical="center" wrapText="1"/>
    </xf>
    <xf numFmtId="0" fontId="6" fillId="0" borderId="11" xfId="0" applyFont="1" applyBorder="1" applyAlignment="1">
      <alignment horizontal="center"/>
    </xf>
    <xf numFmtId="0" fontId="5" fillId="0" borderId="0" xfId="0" applyFont="1" applyBorder="1" applyAlignment="1">
      <alignment/>
    </xf>
    <xf numFmtId="0" fontId="5"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9" fillId="0" borderId="0" xfId="0" applyFont="1" applyAlignment="1" applyProtection="1">
      <alignment/>
      <protection locked="0"/>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6" fillId="0" borderId="22" xfId="0" applyFont="1" applyBorder="1" applyAlignment="1">
      <alignment vertical="center" wrapText="1"/>
    </xf>
    <xf numFmtId="0" fontId="0" fillId="0" borderId="0" xfId="0" applyFont="1" applyFill="1" applyBorder="1" applyAlignment="1">
      <alignment horizontal="center" vertical="top"/>
    </xf>
    <xf numFmtId="0" fontId="0" fillId="0" borderId="0" xfId="0" applyFont="1" applyAlignment="1">
      <alignment/>
    </xf>
    <xf numFmtId="0" fontId="0" fillId="0" borderId="0" xfId="0" applyFont="1" applyAlignment="1">
      <alignment wrapText="1"/>
    </xf>
    <xf numFmtId="0" fontId="5" fillId="0" borderId="0" xfId="0" applyFont="1" applyBorder="1" applyAlignment="1">
      <alignment horizontal="left" vertical="center"/>
    </xf>
    <xf numFmtId="0" fontId="0" fillId="0" borderId="0" xfId="0" applyNumberFormat="1" applyFont="1" applyAlignment="1">
      <alignment horizontal="left" wrapText="1"/>
    </xf>
    <xf numFmtId="0" fontId="6" fillId="0" borderId="0" xfId="0" applyNumberFormat="1" applyFont="1"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xf>
    <xf numFmtId="0" fontId="0" fillId="0" borderId="0" xfId="0" applyFont="1" applyBorder="1" applyAlignment="1">
      <alignment horizontal="left" wrapText="1"/>
    </xf>
    <xf numFmtId="0" fontId="0" fillId="0" borderId="31" xfId="0" applyFont="1" applyBorder="1" applyAlignment="1">
      <alignment horizontal="left" wrapText="1"/>
    </xf>
    <xf numFmtId="0" fontId="6" fillId="0" borderId="11" xfId="0" applyFont="1" applyBorder="1" applyAlignment="1">
      <alignment horizontal="center" wrapText="1"/>
    </xf>
    <xf numFmtId="0" fontId="3" fillId="0" borderId="0" xfId="0" applyFont="1" applyBorder="1" applyAlignment="1">
      <alignment vertical="center" wrapText="1"/>
    </xf>
    <xf numFmtId="0" fontId="6" fillId="0" borderId="0" xfId="0" applyFont="1" applyAlignment="1">
      <alignment vertical="top"/>
    </xf>
    <xf numFmtId="0" fontId="6" fillId="0" borderId="32" xfId="0" applyFont="1" applyFill="1" applyBorder="1" applyAlignment="1">
      <alignment horizontal="justify" vertical="top" wrapText="1"/>
    </xf>
    <xf numFmtId="0" fontId="0" fillId="0" borderId="32" xfId="0" applyBorder="1" applyAlignment="1">
      <alignment/>
    </xf>
    <xf numFmtId="0" fontId="0" fillId="33" borderId="33" xfId="0" applyFill="1" applyBorder="1" applyAlignment="1">
      <alignment horizontal="left" vertical="top" wrapText="1"/>
    </xf>
    <xf numFmtId="0" fontId="0" fillId="33" borderId="34" xfId="0" applyFill="1" applyBorder="1" applyAlignment="1">
      <alignment/>
    </xf>
    <xf numFmtId="0" fontId="6" fillId="0" borderId="35" xfId="0" applyFont="1" applyFill="1" applyBorder="1" applyAlignment="1">
      <alignment horizontal="justify" vertical="top" wrapText="1"/>
    </xf>
    <xf numFmtId="0" fontId="0" fillId="0" borderId="36" xfId="0" applyBorder="1" applyAlignment="1">
      <alignment/>
    </xf>
    <xf numFmtId="0" fontId="0" fillId="33" borderId="37" xfId="0" applyFill="1" applyBorder="1" applyAlignment="1">
      <alignment horizontal="left" vertical="top" wrapText="1"/>
    </xf>
    <xf numFmtId="0" fontId="0" fillId="33" borderId="38" xfId="0" applyFill="1" applyBorder="1" applyAlignment="1">
      <alignment/>
    </xf>
    <xf numFmtId="0" fontId="6" fillId="0" borderId="32" xfId="0" applyFont="1" applyBorder="1" applyAlignment="1">
      <alignment horizontal="justify" vertical="top" wrapText="1"/>
    </xf>
    <xf numFmtId="0" fontId="6" fillId="35" borderId="35" xfId="0" applyFont="1" applyFill="1" applyBorder="1" applyAlignment="1">
      <alignment horizontal="justify" vertical="top"/>
    </xf>
    <xf numFmtId="0" fontId="0" fillId="35" borderId="36" xfId="0" applyFill="1" applyBorder="1" applyAlignment="1">
      <alignment/>
    </xf>
    <xf numFmtId="0" fontId="6" fillId="36" borderId="32" xfId="0" applyFont="1" applyFill="1" applyBorder="1" applyAlignment="1">
      <alignment horizontal="left" vertical="top" wrapText="1"/>
    </xf>
    <xf numFmtId="0" fontId="0" fillId="36" borderId="32" xfId="0" applyFill="1" applyBorder="1" applyAlignment="1">
      <alignment/>
    </xf>
    <xf numFmtId="0" fontId="6" fillId="35" borderId="34" xfId="0" applyFont="1" applyFill="1" applyBorder="1" applyAlignment="1">
      <alignment horizontal="justify" vertical="top"/>
    </xf>
    <xf numFmtId="0" fontId="6" fillId="35" borderId="34" xfId="0" applyFont="1" applyFill="1" applyBorder="1" applyAlignment="1">
      <alignment horizontal="left"/>
    </xf>
    <xf numFmtId="0" fontId="6" fillId="36" borderId="36" xfId="0" applyFont="1" applyFill="1" applyBorder="1" applyAlignment="1">
      <alignment horizontal="left" vertical="top" wrapText="1"/>
    </xf>
    <xf numFmtId="0" fontId="6" fillId="36" borderId="36" xfId="0" applyFont="1" applyFill="1" applyBorder="1" applyAlignment="1">
      <alignment/>
    </xf>
    <xf numFmtId="0" fontId="0" fillId="35" borderId="38" xfId="0" applyFill="1" applyBorder="1" applyAlignment="1">
      <alignment horizontal="right" vertical="top"/>
    </xf>
    <xf numFmtId="0" fontId="0" fillId="35" borderId="38" xfId="0" applyFill="1" applyBorder="1" applyAlignment="1">
      <alignment/>
    </xf>
    <xf numFmtId="0" fontId="0" fillId="36" borderId="39" xfId="0" applyFill="1" applyBorder="1" applyAlignment="1">
      <alignment horizontal="right" vertical="top" wrapText="1"/>
    </xf>
    <xf numFmtId="0" fontId="0" fillId="36" borderId="39" xfId="0" applyFill="1" applyBorder="1" applyAlignment="1">
      <alignment/>
    </xf>
    <xf numFmtId="0" fontId="6" fillId="0" borderId="35" xfId="0" applyFont="1" applyBorder="1" applyAlignment="1">
      <alignment horizontal="justify" vertical="top" wrapText="1"/>
    </xf>
    <xf numFmtId="0" fontId="0" fillId="0" borderId="39" xfId="0" applyBorder="1" applyAlignment="1">
      <alignment/>
    </xf>
    <xf numFmtId="0" fontId="6" fillId="0" borderId="32" xfId="0" applyFont="1" applyBorder="1" applyAlignment="1">
      <alignment horizontal="left" vertical="top" wrapText="1"/>
    </xf>
    <xf numFmtId="0" fontId="6" fillId="0" borderId="35" xfId="0" applyFont="1" applyBorder="1" applyAlignment="1">
      <alignment horizontal="justify" vertical="top"/>
    </xf>
    <xf numFmtId="0" fontId="0" fillId="0" borderId="32" xfId="0" applyFill="1" applyBorder="1" applyAlignment="1">
      <alignment/>
    </xf>
    <xf numFmtId="0" fontId="6" fillId="0" borderId="36" xfId="0" applyFont="1" applyBorder="1" applyAlignment="1">
      <alignment horizontal="justify" vertical="top" wrapText="1"/>
    </xf>
    <xf numFmtId="0" fontId="6" fillId="37" borderId="0" xfId="0" applyFont="1" applyFill="1" applyBorder="1" applyAlignment="1">
      <alignment horizontal="center" vertical="center" textRotation="255" wrapText="1" readingOrder="2"/>
    </xf>
    <xf numFmtId="0" fontId="0" fillId="0" borderId="40" xfId="0" applyBorder="1" applyAlignment="1">
      <alignment/>
    </xf>
    <xf numFmtId="0" fontId="6" fillId="0" borderId="39" xfId="0" applyFont="1" applyBorder="1" applyAlignment="1">
      <alignment horizontal="justify" vertical="top" wrapText="1"/>
    </xf>
    <xf numFmtId="0" fontId="6" fillId="35" borderId="36" xfId="0" applyFont="1" applyFill="1" applyBorder="1" applyAlignment="1">
      <alignment horizontal="justify" vertical="top"/>
    </xf>
    <xf numFmtId="0" fontId="0" fillId="35" borderId="32" xfId="0" applyFill="1" applyBorder="1" applyAlignment="1">
      <alignment/>
    </xf>
    <xf numFmtId="0" fontId="0" fillId="36" borderId="36" xfId="0" applyFill="1" applyBorder="1" applyAlignment="1">
      <alignment/>
    </xf>
    <xf numFmtId="0" fontId="6" fillId="35" borderId="41" xfId="0" applyFont="1" applyFill="1" applyBorder="1" applyAlignment="1">
      <alignment/>
    </xf>
    <xf numFmtId="0" fontId="6" fillId="36" borderId="33" xfId="0" applyFont="1" applyFill="1" applyBorder="1" applyAlignment="1">
      <alignment horizontal="left" vertical="top" wrapText="1"/>
    </xf>
    <xf numFmtId="0" fontId="0" fillId="35" borderId="39" xfId="0" applyFill="1" applyBorder="1" applyAlignment="1">
      <alignment horizontal="right" vertical="top"/>
    </xf>
    <xf numFmtId="0" fontId="0" fillId="36" borderId="37" xfId="0" applyFill="1" applyBorder="1" applyAlignment="1">
      <alignment horizontal="right" vertical="top" wrapText="1"/>
    </xf>
    <xf numFmtId="0" fontId="6" fillId="0" borderId="32" xfId="0" applyFont="1" applyBorder="1" applyAlignment="1">
      <alignment horizontal="justify" vertical="top"/>
    </xf>
    <xf numFmtId="0" fontId="0" fillId="33" borderId="40" xfId="0" applyFill="1" applyBorder="1" applyAlignment="1">
      <alignment horizontal="left" vertical="top" wrapText="1"/>
    </xf>
    <xf numFmtId="0" fontId="0" fillId="33" borderId="35" xfId="0" applyFill="1" applyBorder="1" applyAlignment="1">
      <alignment/>
    </xf>
    <xf numFmtId="0" fontId="6" fillId="0" borderId="42" xfId="0" applyFont="1" applyFill="1" applyBorder="1" applyAlignment="1">
      <alignment horizontal="justify" vertical="top" wrapText="1"/>
    </xf>
    <xf numFmtId="0" fontId="0" fillId="0" borderId="43" xfId="0" applyFill="1" applyBorder="1" applyAlignment="1">
      <alignment/>
    </xf>
    <xf numFmtId="0" fontId="6" fillId="0" borderId="0" xfId="0" applyFont="1" applyAlignment="1">
      <alignment horizontal="justify" vertical="top" wrapText="1"/>
    </xf>
    <xf numFmtId="0" fontId="0" fillId="36" borderId="32" xfId="0" applyFill="1" applyBorder="1" applyAlignment="1">
      <alignment horizontal="left" vertical="top" wrapText="1"/>
    </xf>
    <xf numFmtId="0" fontId="6" fillId="35" borderId="33" xfId="0" applyFont="1" applyFill="1" applyBorder="1" applyAlignment="1">
      <alignment horizontal="justify" vertical="top"/>
    </xf>
    <xf numFmtId="0" fontId="6" fillId="35" borderId="36" xfId="0" applyFont="1" applyFill="1" applyBorder="1" applyAlignment="1">
      <alignment/>
    </xf>
    <xf numFmtId="0" fontId="0" fillId="36" borderId="36" xfId="0" applyFill="1" applyBorder="1" applyAlignment="1">
      <alignment horizontal="left" vertical="top" wrapText="1"/>
    </xf>
    <xf numFmtId="0" fontId="0" fillId="35" borderId="37" xfId="0" applyFill="1" applyBorder="1" applyAlignment="1">
      <alignment horizontal="right" vertical="top"/>
    </xf>
    <xf numFmtId="0" fontId="0" fillId="35" borderId="39" xfId="0" applyFill="1" applyBorder="1" applyAlignment="1">
      <alignment/>
    </xf>
    <xf numFmtId="0" fontId="6" fillId="0" borderId="44" xfId="0" applyFont="1" applyFill="1" applyBorder="1" applyAlignment="1">
      <alignment horizontal="justify" vertical="top" wrapText="1"/>
    </xf>
    <xf numFmtId="0" fontId="6" fillId="0" borderId="32" xfId="0" applyFont="1" applyFill="1" applyBorder="1" applyAlignment="1">
      <alignment horizontal="left" vertical="top" wrapText="1"/>
    </xf>
    <xf numFmtId="0" fontId="0" fillId="33" borderId="33" xfId="0" applyFill="1" applyBorder="1" applyAlignment="1">
      <alignment/>
    </xf>
    <xf numFmtId="0" fontId="6" fillId="0" borderId="35" xfId="0" applyFont="1" applyFill="1" applyBorder="1" applyAlignment="1">
      <alignment horizontal="left" vertical="top" wrapText="1"/>
    </xf>
    <xf numFmtId="0" fontId="0" fillId="33" borderId="37" xfId="0" applyFill="1" applyBorder="1" applyAlignment="1">
      <alignment/>
    </xf>
    <xf numFmtId="0" fontId="0" fillId="0" borderId="45" xfId="54" applyFont="1" applyBorder="1" applyAlignment="1">
      <alignment horizontal="center" vertical="center"/>
      <protection/>
    </xf>
    <xf numFmtId="0" fontId="0" fillId="0" borderId="11" xfId="54" applyFont="1" applyBorder="1" applyAlignment="1">
      <alignment horizontal="center" vertical="center"/>
      <protection/>
    </xf>
    <xf numFmtId="0" fontId="0" fillId="0" borderId="11" xfId="54" applyFont="1" applyBorder="1" applyAlignment="1">
      <alignment horizontal="right" vertical="center" wrapText="1"/>
      <protection/>
    </xf>
    <xf numFmtId="0" fontId="0" fillId="0" borderId="11" xfId="54" applyFont="1" applyBorder="1" applyAlignment="1">
      <alignment horizontal="right" vertical="center"/>
      <protection/>
    </xf>
    <xf numFmtId="0" fontId="6" fillId="0" borderId="17" xfId="54" applyFont="1" applyBorder="1" applyAlignment="1">
      <alignment horizontal="right" vertical="center"/>
      <protection/>
    </xf>
    <xf numFmtId="0" fontId="0" fillId="0" borderId="11" xfId="54" applyFont="1" applyBorder="1" applyAlignment="1">
      <alignment horizontal="center" vertical="center" wrapText="1"/>
      <protection/>
    </xf>
    <xf numFmtId="0" fontId="0" fillId="0" borderId="27" xfId="54" applyFont="1" applyBorder="1" applyAlignment="1">
      <alignment horizontal="center" vertical="center"/>
      <protection/>
    </xf>
    <xf numFmtId="0" fontId="0" fillId="0" borderId="0" xfId="54" applyFont="1" applyAlignment="1">
      <alignment horizontal="left" vertical="center"/>
      <protection/>
    </xf>
    <xf numFmtId="0" fontId="6" fillId="0" borderId="0" xfId="52" applyFont="1" applyAlignment="1">
      <alignment vertical="center" wrapText="1"/>
      <protection/>
    </xf>
    <xf numFmtId="0" fontId="0" fillId="0" borderId="0" xfId="52" applyFont="1" applyAlignment="1">
      <alignment vertical="center" wrapText="1"/>
      <protection/>
    </xf>
    <xf numFmtId="0" fontId="6" fillId="38" borderId="11" xfId="52" applyFont="1" applyFill="1" applyBorder="1" applyAlignment="1">
      <alignment horizontal="center" vertical="center" wrapText="1"/>
      <protection/>
    </xf>
    <xf numFmtId="0" fontId="6" fillId="33" borderId="11" xfId="52" applyFont="1" applyFill="1" applyBorder="1" applyAlignment="1">
      <alignment horizontal="center" vertical="center" wrapText="1"/>
      <protection/>
    </xf>
    <xf numFmtId="0" fontId="6" fillId="39" borderId="11" xfId="52" applyFont="1" applyFill="1" applyBorder="1" applyAlignment="1">
      <alignment horizontal="center" vertical="center" wrapText="1"/>
      <protection/>
    </xf>
    <xf numFmtId="0" fontId="6" fillId="39" borderId="11" xfId="52" applyFont="1" applyFill="1" applyBorder="1" applyAlignment="1">
      <alignment vertical="center" wrapText="1"/>
      <protection/>
    </xf>
    <xf numFmtId="3" fontId="0" fillId="0" borderId="11" xfId="52" applyNumberFormat="1" applyFont="1" applyFill="1" applyBorder="1" applyAlignment="1">
      <alignment vertical="center" wrapText="1"/>
      <protection/>
    </xf>
    <xf numFmtId="10" fontId="0" fillId="0" borderId="11" xfId="52" applyNumberFormat="1" applyFont="1" applyFill="1" applyBorder="1" applyAlignment="1">
      <alignment vertical="center" wrapText="1"/>
      <protection/>
    </xf>
    <xf numFmtId="0" fontId="0" fillId="0" borderId="11" xfId="51" applyFont="1" applyBorder="1" applyAlignment="1">
      <alignment horizontal="left" vertical="top" wrapText="1"/>
      <protection/>
    </xf>
    <xf numFmtId="0" fontId="0" fillId="0" borderId="11" xfId="51" applyFont="1" applyBorder="1" applyAlignment="1">
      <alignment vertical="top" wrapText="1"/>
      <protection/>
    </xf>
    <xf numFmtId="0" fontId="0" fillId="40" borderId="11" xfId="51" applyFont="1" applyFill="1" applyBorder="1" applyAlignment="1">
      <alignment vertical="center" wrapText="1"/>
      <protection/>
    </xf>
    <xf numFmtId="0" fontId="0" fillId="40" borderId="11" xfId="51" applyFont="1" applyFill="1" applyBorder="1" applyAlignment="1">
      <alignment horizontal="left" vertical="center" wrapText="1"/>
      <protection/>
    </xf>
    <xf numFmtId="0" fontId="0" fillId="40" borderId="11" xfId="51" applyFont="1" applyFill="1" applyBorder="1" applyAlignment="1">
      <alignment horizontal="left" vertical="center" wrapText="1" indent="1"/>
      <protection/>
    </xf>
    <xf numFmtId="0" fontId="0" fillId="40" borderId="46" xfId="51" applyFont="1" applyFill="1" applyBorder="1" applyAlignment="1">
      <alignment vertical="center" wrapText="1"/>
      <protection/>
    </xf>
    <xf numFmtId="0" fontId="0" fillId="0" borderId="11" xfId="51" applyFont="1" applyBorder="1" applyAlignment="1">
      <alignment horizontal="left" vertical="top" wrapText="1" indent="1"/>
      <protection/>
    </xf>
    <xf numFmtId="0" fontId="0" fillId="0" borderId="11" xfId="51" applyFont="1" applyBorder="1" applyAlignment="1" quotePrefix="1">
      <alignment horizontal="left" vertical="top" wrapText="1" indent="2"/>
      <protection/>
    </xf>
    <xf numFmtId="0" fontId="0" fillId="40" borderId="11" xfId="51" applyFont="1" applyFill="1" applyBorder="1" applyAlignment="1">
      <alignment horizontal="left" vertical="top" wrapText="1"/>
      <protection/>
    </xf>
    <xf numFmtId="0" fontId="0" fillId="0" borderId="46" xfId="51" applyFont="1" applyBorder="1" applyAlignment="1">
      <alignment vertical="top" wrapText="1"/>
      <protection/>
    </xf>
    <xf numFmtId="0" fontId="0" fillId="40" borderId="11" xfId="51" applyFont="1" applyFill="1" applyBorder="1" applyAlignment="1">
      <alignment horizontal="left" vertical="top" wrapText="1" indent="1"/>
      <protection/>
    </xf>
    <xf numFmtId="0" fontId="0" fillId="40" borderId="11" xfId="51" applyFont="1" applyFill="1" applyBorder="1" applyAlignment="1">
      <alignment vertical="top" wrapText="1"/>
      <protection/>
    </xf>
    <xf numFmtId="0" fontId="0" fillId="0" borderId="11" xfId="0" applyFont="1" applyFill="1" applyBorder="1" applyAlignment="1">
      <alignment horizontal="left" vertical="top" wrapText="1"/>
    </xf>
    <xf numFmtId="0" fontId="0" fillId="0" borderId="11" xfId="54" applyFont="1" applyFill="1" applyBorder="1" applyAlignment="1" quotePrefix="1">
      <alignment horizontal="left" vertical="center"/>
      <protection/>
    </xf>
    <xf numFmtId="0" fontId="0" fillId="0" borderId="46" xfId="51" applyFont="1" applyFill="1" applyBorder="1" applyAlignment="1">
      <alignment wrapText="1"/>
      <protection/>
    </xf>
    <xf numFmtId="0" fontId="0" fillId="0" borderId="46" xfId="51" applyFont="1" applyFill="1" applyBorder="1" applyAlignment="1">
      <alignment horizontal="left" wrapText="1" indent="1"/>
      <protection/>
    </xf>
    <xf numFmtId="0" fontId="0" fillId="0" borderId="46" xfId="51" applyFont="1" applyFill="1" applyBorder="1" applyAlignment="1">
      <alignment horizontal="left" wrapText="1"/>
      <protection/>
    </xf>
    <xf numFmtId="0" fontId="0" fillId="0" borderId="11" xfId="51" applyFont="1" applyFill="1" applyBorder="1" applyAlignment="1">
      <alignment vertical="top" wrapText="1"/>
      <protection/>
    </xf>
    <xf numFmtId="0" fontId="0" fillId="0" borderId="11" xfId="51" applyFont="1" applyFill="1" applyBorder="1" applyAlignment="1">
      <alignment horizontal="left" vertical="top" wrapText="1" indent="1"/>
      <protection/>
    </xf>
    <xf numFmtId="0" fontId="0" fillId="0" borderId="11" xfId="51" applyFont="1" applyFill="1" applyBorder="1" applyAlignment="1">
      <alignment horizontal="left" wrapText="1"/>
      <protection/>
    </xf>
    <xf numFmtId="0" fontId="0" fillId="0" borderId="46" xfId="51" applyFont="1" applyFill="1" applyBorder="1" applyAlignment="1" quotePrefix="1">
      <alignment horizontal="left" wrapText="1"/>
      <protection/>
    </xf>
    <xf numFmtId="0" fontId="0" fillId="0" borderId="11" xfId="51" applyFont="1" applyFill="1" applyBorder="1" applyAlignment="1">
      <alignment wrapText="1"/>
      <protection/>
    </xf>
    <xf numFmtId="0" fontId="0" fillId="0" borderId="11" xfId="51" applyFont="1" applyFill="1" applyBorder="1" applyAlignment="1">
      <alignment horizontal="left" vertical="center" wrapText="1"/>
      <protection/>
    </xf>
    <xf numFmtId="0" fontId="0" fillId="0" borderId="11" xfId="51" applyFont="1" applyFill="1" applyBorder="1" applyAlignment="1">
      <alignment horizontal="left" vertical="center" wrapText="1" indent="1"/>
      <protection/>
    </xf>
    <xf numFmtId="0" fontId="0" fillId="0" borderId="11" xfId="0" applyFont="1" applyBorder="1" applyAlignment="1">
      <alignment vertical="center" wrapText="1"/>
    </xf>
    <xf numFmtId="0" fontId="0" fillId="0" borderId="0" xfId="0" applyFont="1" applyAlignment="1">
      <alignment vertical="center"/>
    </xf>
    <xf numFmtId="0" fontId="0" fillId="0" borderId="11" xfId="54" applyFont="1" applyFill="1" applyBorder="1" applyAlignment="1">
      <alignment horizontal="left" vertical="center" wrapText="1"/>
      <protection/>
    </xf>
    <xf numFmtId="0" fontId="11" fillId="0" borderId="11" xfId="53" applyFont="1" applyBorder="1" applyAlignment="1">
      <alignment horizontal="left" vertical="center" wrapText="1"/>
      <protection/>
    </xf>
    <xf numFmtId="0" fontId="5" fillId="33" borderId="16" xfId="53" applyFont="1" applyFill="1" applyBorder="1" applyAlignment="1">
      <alignment horizontal="center" vertical="center" wrapText="1"/>
      <protection/>
    </xf>
    <xf numFmtId="0" fontId="5" fillId="33" borderId="12" xfId="53" applyFont="1" applyFill="1" applyBorder="1" applyAlignment="1">
      <alignment horizontal="center" vertical="center"/>
      <protection/>
    </xf>
    <xf numFmtId="0" fontId="5" fillId="33" borderId="12" xfId="53" applyFont="1" applyFill="1" applyBorder="1" applyAlignment="1">
      <alignment horizontal="center" vertical="center" wrapText="1"/>
      <protection/>
    </xf>
    <xf numFmtId="0" fontId="5" fillId="33" borderId="47" xfId="53" applyFont="1" applyFill="1" applyBorder="1" applyAlignment="1">
      <alignment horizontal="center" vertical="center" wrapText="1"/>
      <protection/>
    </xf>
    <xf numFmtId="0" fontId="0" fillId="0" borderId="48" xfId="54" applyFont="1" applyBorder="1" applyAlignment="1">
      <alignment horizontal="center" vertical="center" wrapText="1"/>
      <protection/>
    </xf>
    <xf numFmtId="0" fontId="0" fillId="0" borderId="21" xfId="0" applyFont="1" applyBorder="1" applyAlignment="1">
      <alignment horizontal="center" vertical="center" wrapText="1"/>
    </xf>
    <xf numFmtId="3" fontId="0" fillId="0" borderId="21" xfId="0" applyNumberFormat="1" applyFont="1" applyBorder="1" applyAlignment="1">
      <alignment horizontal="center" vertical="center" wrapText="1"/>
    </xf>
    <xf numFmtId="3" fontId="0" fillId="0" borderId="11" xfId="0" applyNumberFormat="1" applyFont="1" applyBorder="1" applyAlignment="1">
      <alignment horizontal="center" vertical="center" wrapText="1"/>
    </xf>
    <xf numFmtId="3" fontId="0" fillId="0" borderId="0" xfId="0" applyNumberFormat="1" applyFont="1" applyAlignment="1">
      <alignment/>
    </xf>
    <xf numFmtId="3" fontId="0"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3" fontId="6" fillId="0" borderId="11" xfId="0" applyNumberFormat="1"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49" xfId="0" applyFont="1" applyFill="1" applyBorder="1" applyAlignment="1">
      <alignment horizontal="left" vertical="center" wrapText="1"/>
    </xf>
    <xf numFmtId="3" fontId="0" fillId="0" borderId="49" xfId="0" applyNumberFormat="1" applyFont="1" applyBorder="1" applyAlignment="1">
      <alignment horizontal="center" vertical="center" wrapText="1"/>
    </xf>
    <xf numFmtId="3" fontId="0" fillId="0" borderId="11" xfId="0" applyNumberFormat="1" applyFont="1" applyFill="1" applyBorder="1" applyAlignment="1">
      <alignment horizontal="center" vertical="center" wrapText="1"/>
    </xf>
    <xf numFmtId="0" fontId="0" fillId="0" borderId="50" xfId="0" applyFont="1" applyBorder="1" applyAlignment="1">
      <alignment horizontal="center" vertical="center" wrapText="1"/>
    </xf>
    <xf numFmtId="3" fontId="6" fillId="0" borderId="22" xfId="0" applyNumberFormat="1" applyFont="1" applyBorder="1" applyAlignment="1">
      <alignment horizontal="center" vertical="center" wrapText="1"/>
    </xf>
    <xf numFmtId="0" fontId="0" fillId="0" borderId="51" xfId="0" applyFont="1" applyBorder="1" applyAlignment="1">
      <alignment horizontal="center" vertical="center" wrapText="1"/>
    </xf>
    <xf numFmtId="0" fontId="0" fillId="0" borderId="22" xfId="0" applyFont="1" applyFill="1" applyBorder="1" applyAlignment="1">
      <alignment horizontal="left" vertical="center" wrapText="1"/>
    </xf>
    <xf numFmtId="3" fontId="0" fillId="0" borderId="22" xfId="0" applyNumberFormat="1" applyFont="1" applyBorder="1" applyAlignment="1">
      <alignment horizontal="center" vertical="center" wrapText="1"/>
    </xf>
    <xf numFmtId="0" fontId="0" fillId="0" borderId="27"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8" xfId="0" applyFont="1" applyFill="1" applyBorder="1" applyAlignment="1">
      <alignment horizontal="left" vertical="center" wrapText="1"/>
    </xf>
    <xf numFmtId="0" fontId="0" fillId="0" borderId="28" xfId="0" applyFont="1" applyBorder="1" applyAlignment="1">
      <alignment horizontal="left" vertical="center" wrapText="1"/>
    </xf>
    <xf numFmtId="3" fontId="0" fillId="0" borderId="22" xfId="0" applyNumberFormat="1" applyFont="1" applyBorder="1" applyAlignment="1">
      <alignment horizontal="center" vertical="center" wrapText="1"/>
    </xf>
    <xf numFmtId="0" fontId="0" fillId="0" borderId="53" xfId="0" applyFont="1" applyBorder="1" applyAlignment="1">
      <alignment horizontal="left" vertical="center" wrapText="1"/>
    </xf>
    <xf numFmtId="3" fontId="0" fillId="0" borderId="50" xfId="0" applyNumberFormat="1" applyFont="1" applyBorder="1" applyAlignment="1">
      <alignment horizontal="center" vertical="center" wrapText="1"/>
    </xf>
    <xf numFmtId="3" fontId="0" fillId="0" borderId="50" xfId="0" applyNumberFormat="1" applyFont="1" applyBorder="1" applyAlignment="1">
      <alignment horizontal="center" vertical="center" wrapText="1"/>
    </xf>
    <xf numFmtId="0" fontId="0" fillId="0" borderId="54" xfId="0" applyFont="1" applyBorder="1" applyAlignment="1">
      <alignment horizontal="left" vertical="center" wrapText="1"/>
    </xf>
    <xf numFmtId="3" fontId="0" fillId="0" borderId="55" xfId="0" applyNumberFormat="1" applyFont="1" applyBorder="1" applyAlignment="1">
      <alignment horizontal="center" vertical="center" wrapText="1"/>
    </xf>
    <xf numFmtId="0" fontId="0" fillId="0" borderId="56" xfId="0" applyFont="1" applyBorder="1" applyAlignment="1">
      <alignment horizontal="left" vertical="center" wrapText="1"/>
    </xf>
    <xf numFmtId="0" fontId="0" fillId="0" borderId="52" xfId="0" applyFont="1" applyBorder="1" applyAlignment="1">
      <alignment horizontal="center" vertical="center"/>
    </xf>
    <xf numFmtId="0" fontId="0" fillId="0" borderId="21" xfId="0" applyFont="1" applyBorder="1" applyAlignment="1">
      <alignment vertical="center" wrapText="1"/>
    </xf>
    <xf numFmtId="3" fontId="0" fillId="0" borderId="21" xfId="0" applyNumberFormat="1" applyFont="1" applyBorder="1" applyAlignment="1">
      <alignment horizontal="center"/>
    </xf>
    <xf numFmtId="0" fontId="0" fillId="0" borderId="27" xfId="0" applyFont="1" applyBorder="1" applyAlignment="1">
      <alignment horizontal="center" vertical="center"/>
    </xf>
    <xf numFmtId="0" fontId="0" fillId="0" borderId="0" xfId="0" applyFont="1" applyAlignment="1">
      <alignment vertical="center" wrapText="1"/>
    </xf>
    <xf numFmtId="3" fontId="0" fillId="0" borderId="11" xfId="0" applyNumberFormat="1" applyFont="1" applyBorder="1" applyAlignment="1">
      <alignment horizontal="center"/>
    </xf>
    <xf numFmtId="0" fontId="0" fillId="0" borderId="21" xfId="0" applyFont="1" applyBorder="1" applyAlignment="1">
      <alignment horizontal="center" vertical="center"/>
    </xf>
    <xf numFmtId="0" fontId="0" fillId="0" borderId="17" xfId="0" applyFont="1" applyBorder="1" applyAlignment="1">
      <alignment vertical="center" wrapText="1"/>
    </xf>
    <xf numFmtId="3" fontId="0" fillId="0" borderId="21" xfId="0" applyNumberFormat="1" applyFont="1" applyBorder="1" applyAlignment="1">
      <alignment horizontal="center" vertical="center"/>
    </xf>
    <xf numFmtId="3"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3" fontId="6" fillId="0" borderId="11" xfId="0" applyNumberFormat="1" applyFont="1" applyBorder="1" applyAlignment="1">
      <alignment horizontal="center" vertical="center" wrapText="1"/>
    </xf>
    <xf numFmtId="3" fontId="0" fillId="0" borderId="21" xfId="0" applyNumberFormat="1" applyFont="1" applyBorder="1" applyAlignment="1">
      <alignment horizontal="center" vertical="top" wrapText="1"/>
    </xf>
    <xf numFmtId="3" fontId="0" fillId="0" borderId="11" xfId="0" applyNumberFormat="1" applyFont="1" applyBorder="1" applyAlignment="1">
      <alignment horizontal="center" vertical="top" wrapText="1"/>
    </xf>
    <xf numFmtId="3" fontId="6" fillId="0" borderId="11" xfId="0" applyNumberFormat="1" applyFont="1" applyBorder="1" applyAlignment="1">
      <alignment horizontal="center" vertical="top" wrapText="1"/>
    </xf>
    <xf numFmtId="0" fontId="0" fillId="0" borderId="11" xfId="0" applyFont="1" applyBorder="1" applyAlignment="1">
      <alignment horizontal="center" vertical="center" wrapText="1"/>
    </xf>
    <xf numFmtId="0" fontId="0" fillId="0" borderId="49" xfId="0" applyBorder="1" applyAlignment="1">
      <alignment vertical="center" wrapText="1"/>
    </xf>
    <xf numFmtId="0" fontId="0" fillId="0" borderId="22" xfId="0" applyBorder="1" applyAlignment="1">
      <alignment vertical="center" wrapText="1"/>
    </xf>
    <xf numFmtId="0" fontId="0" fillId="0" borderId="11" xfId="0" applyBorder="1" applyAlignment="1">
      <alignment vertical="center" wrapText="1"/>
    </xf>
    <xf numFmtId="0" fontId="6" fillId="0" borderId="50" xfId="0" applyFont="1" applyBorder="1" applyAlignment="1">
      <alignment vertical="center" wrapText="1"/>
    </xf>
    <xf numFmtId="0" fontId="6" fillId="0" borderId="11" xfId="0" applyFont="1" applyBorder="1" applyAlignment="1">
      <alignment vertical="center" wrapText="1"/>
    </xf>
    <xf numFmtId="0" fontId="0" fillId="0" borderId="11" xfId="0" applyFont="1" applyBorder="1" applyAlignment="1">
      <alignment vertical="center" wrapText="1"/>
    </xf>
    <xf numFmtId="0" fontId="0" fillId="0" borderId="11" xfId="0" applyBorder="1" applyAlignment="1">
      <alignment/>
    </xf>
    <xf numFmtId="0" fontId="6" fillId="0" borderId="11" xfId="0" applyFont="1" applyBorder="1" applyAlignment="1">
      <alignment/>
    </xf>
    <xf numFmtId="3" fontId="0" fillId="0" borderId="11" xfId="54" applyNumberFormat="1" applyFont="1" applyBorder="1" applyAlignment="1">
      <alignment horizontal="right" vertical="center" wrapText="1"/>
      <protection/>
    </xf>
    <xf numFmtId="3" fontId="0" fillId="0" borderId="11" xfId="54" applyNumberFormat="1" applyFont="1" applyFill="1" applyBorder="1" applyAlignment="1" quotePrefix="1">
      <alignment horizontal="right" vertical="center" wrapText="1"/>
      <protection/>
    </xf>
    <xf numFmtId="3" fontId="0" fillId="0" borderId="11" xfId="54" applyNumberFormat="1" applyFont="1" applyBorder="1" applyAlignment="1">
      <alignment horizontal="right" vertical="center" wrapText="1"/>
      <protection/>
    </xf>
    <xf numFmtId="3" fontId="0" fillId="0" borderId="11" xfId="54" applyNumberFormat="1" applyFont="1" applyBorder="1" applyAlignment="1" quotePrefix="1">
      <alignment horizontal="right" vertical="center" wrapText="1"/>
      <protection/>
    </xf>
    <xf numFmtId="3" fontId="0" fillId="0" borderId="11" xfId="0" applyNumberFormat="1" applyFont="1" applyBorder="1" applyAlignment="1">
      <alignment horizontal="right" vertical="center" wrapText="1"/>
    </xf>
    <xf numFmtId="10" fontId="0" fillId="0" borderId="15" xfId="54" applyNumberFormat="1" applyFont="1" applyBorder="1" applyAlignment="1">
      <alignment horizontal="right" vertical="center"/>
      <protection/>
    </xf>
    <xf numFmtId="10" fontId="0" fillId="0" borderId="15" xfId="54" applyNumberFormat="1" applyFont="1" applyBorder="1" applyAlignment="1">
      <alignment horizontal="right" vertical="center" wrapText="1"/>
      <protection/>
    </xf>
    <xf numFmtId="0" fontId="0" fillId="0" borderId="11" xfId="0" applyBorder="1" applyAlignment="1">
      <alignment wrapText="1"/>
    </xf>
    <xf numFmtId="0" fontId="0" fillId="0" borderId="11" xfId="0" applyBorder="1" applyAlignment="1">
      <alignment horizontal="center"/>
    </xf>
    <xf numFmtId="4" fontId="0" fillId="0" borderId="11" xfId="0" applyNumberFormat="1" applyFont="1" applyBorder="1" applyAlignment="1">
      <alignment/>
    </xf>
    <xf numFmtId="4" fontId="6" fillId="0" borderId="11" xfId="0" applyNumberFormat="1" applyFont="1" applyBorder="1" applyAlignment="1">
      <alignment/>
    </xf>
    <xf numFmtId="0" fontId="6" fillId="0" borderId="11" xfId="0" applyFont="1" applyBorder="1" applyAlignment="1">
      <alignment wrapText="1"/>
    </xf>
    <xf numFmtId="4" fontId="0" fillId="0" borderId="11" xfId="0" applyNumberFormat="1" applyFont="1" applyBorder="1" applyAlignment="1">
      <alignment wrapText="1"/>
    </xf>
    <xf numFmtId="4" fontId="6" fillId="0" borderId="11" xfId="0" applyNumberFormat="1" applyFont="1" applyBorder="1" applyAlignment="1">
      <alignment wrapText="1"/>
    </xf>
    <xf numFmtId="2" fontId="0" fillId="0" borderId="11" xfId="0" applyNumberFormat="1" applyBorder="1" applyAlignment="1">
      <alignment wrapText="1"/>
    </xf>
    <xf numFmtId="2" fontId="6" fillId="0" borderId="11" xfId="0" applyNumberFormat="1" applyFont="1" applyBorder="1" applyAlignment="1">
      <alignment wrapText="1"/>
    </xf>
    <xf numFmtId="0" fontId="0" fillId="0" borderId="11" xfId="54" applyFont="1" applyBorder="1" applyAlignment="1">
      <alignment horizontal="right" vertical="center" wrapText="1"/>
      <protection/>
    </xf>
    <xf numFmtId="3" fontId="0" fillId="0" borderId="11" xfId="54" applyNumberFormat="1" applyFont="1" applyBorder="1" applyAlignment="1" quotePrefix="1">
      <alignment horizontal="right" vertical="center" wrapText="1"/>
      <protection/>
    </xf>
    <xf numFmtId="3" fontId="6" fillId="0" borderId="11" xfId="54" applyNumberFormat="1" applyFont="1" applyBorder="1" applyAlignment="1">
      <alignment horizontal="right" vertical="center"/>
      <protection/>
    </xf>
    <xf numFmtId="3" fontId="0" fillId="0" borderId="11" xfId="54" applyNumberFormat="1" applyFont="1" applyBorder="1" applyAlignment="1">
      <alignment horizontal="right" vertical="center"/>
      <protection/>
    </xf>
    <xf numFmtId="0" fontId="0" fillId="0" borderId="15" xfId="54" applyFont="1" applyBorder="1" applyAlignment="1">
      <alignment horizontal="right" vertical="center"/>
      <protection/>
    </xf>
    <xf numFmtId="0" fontId="0" fillId="0" borderId="49" xfId="0" applyFont="1" applyBorder="1" applyAlignment="1">
      <alignment horizontal="center" vertical="center" wrapText="1"/>
    </xf>
    <xf numFmtId="3" fontId="0" fillId="0" borderId="49" xfId="0" applyNumberFormat="1" applyFont="1" applyBorder="1" applyAlignment="1">
      <alignment horizontal="center" vertical="center" wrapText="1"/>
    </xf>
    <xf numFmtId="0" fontId="0" fillId="0" borderId="22" xfId="0" applyFont="1" applyBorder="1" applyAlignment="1">
      <alignment horizontal="center" vertical="center" wrapText="1"/>
    </xf>
    <xf numFmtId="3" fontId="0" fillId="0" borderId="22" xfId="0" applyNumberFormat="1" applyFont="1" applyBorder="1" applyAlignment="1">
      <alignment horizontal="center" vertical="center" wrapText="1"/>
    </xf>
    <xf numFmtId="0" fontId="6" fillId="0" borderId="27" xfId="0" applyFont="1" applyBorder="1" applyAlignment="1">
      <alignment horizontal="center" vertical="center" wrapText="1"/>
    </xf>
    <xf numFmtId="3" fontId="0" fillId="0" borderId="11" xfId="0" applyNumberFormat="1" applyFont="1" applyBorder="1" applyAlignment="1">
      <alignment horizontal="center" vertical="center" wrapText="1"/>
    </xf>
    <xf numFmtId="3" fontId="6" fillId="0" borderId="11" xfId="54" applyNumberFormat="1" applyFont="1" applyBorder="1" applyAlignment="1">
      <alignment horizontal="right" vertical="center" wrapText="1"/>
      <protection/>
    </xf>
    <xf numFmtId="3" fontId="0" fillId="0" borderId="11" xfId="54" applyNumberFormat="1" applyFont="1" applyBorder="1" applyAlignment="1">
      <alignment horizontal="right" vertical="center" wrapText="1"/>
      <protection/>
    </xf>
    <xf numFmtId="3" fontId="6" fillId="0" borderId="11" xfId="0" applyNumberFormat="1" applyFont="1" applyFill="1" applyBorder="1" applyAlignment="1">
      <alignment horizontal="right" vertical="center" wrapText="1"/>
    </xf>
    <xf numFmtId="0" fontId="6" fillId="0" borderId="11" xfId="0" applyFont="1" applyFill="1" applyBorder="1" applyAlignment="1">
      <alignment horizontal="right" vertical="center" wrapText="1"/>
    </xf>
    <xf numFmtId="3" fontId="6" fillId="0" borderId="11" xfId="54" applyNumberFormat="1" applyFont="1" applyFill="1" applyBorder="1" applyAlignment="1">
      <alignment horizontal="right" vertical="center" wrapText="1"/>
      <protection/>
    </xf>
    <xf numFmtId="0" fontId="0" fillId="0" borderId="11" xfId="54" applyFont="1" applyFill="1" applyBorder="1" applyAlignment="1">
      <alignment horizontal="right" vertical="center" wrapText="1"/>
      <protection/>
    </xf>
    <xf numFmtId="3" fontId="6" fillId="0" borderId="11" xfId="54" applyNumberFormat="1" applyFont="1" applyFill="1" applyBorder="1" applyAlignment="1">
      <alignment horizontal="right" vertical="center"/>
      <protection/>
    </xf>
    <xf numFmtId="3" fontId="0" fillId="0" borderId="11" xfId="54" applyNumberFormat="1" applyFont="1" applyFill="1" applyBorder="1" applyAlignment="1">
      <alignment horizontal="right" vertical="center"/>
      <protection/>
    </xf>
    <xf numFmtId="10" fontId="0" fillId="0" borderId="15" xfId="54" applyNumberFormat="1" applyFont="1" applyFill="1" applyBorder="1" applyAlignment="1">
      <alignment horizontal="right" vertical="center" wrapText="1"/>
      <protection/>
    </xf>
    <xf numFmtId="0" fontId="0" fillId="0" borderId="11" xfId="0" applyFont="1" applyFill="1" applyBorder="1" applyAlignment="1">
      <alignment/>
    </xf>
    <xf numFmtId="4" fontId="0" fillId="0" borderId="11" xfId="0" applyNumberFormat="1" applyFill="1" applyBorder="1" applyAlignment="1">
      <alignment/>
    </xf>
    <xf numFmtId="4" fontId="0" fillId="0" borderId="11" xfId="0" applyNumberFormat="1" applyFont="1" applyFill="1" applyBorder="1" applyAlignment="1">
      <alignment/>
    </xf>
    <xf numFmtId="4" fontId="0" fillId="0" borderId="11" xfId="0" applyNumberFormat="1" applyFill="1" applyBorder="1" applyAlignment="1">
      <alignment horizontal="right"/>
    </xf>
    <xf numFmtId="3" fontId="0" fillId="0" borderId="11" xfId="52" applyNumberFormat="1" applyFont="1" applyFill="1" applyBorder="1" applyAlignment="1">
      <alignment vertical="center" wrapText="1"/>
      <protection/>
    </xf>
    <xf numFmtId="3" fontId="0" fillId="0" borderId="11" xfId="54" applyNumberFormat="1" applyFont="1" applyBorder="1" applyAlignment="1">
      <alignment horizontal="right" vertical="center"/>
      <protection/>
    </xf>
    <xf numFmtId="0" fontId="3" fillId="0" borderId="0" xfId="0" applyFont="1" applyBorder="1" applyAlignment="1">
      <alignment horizontal="left" vertical="center" wrapText="1"/>
    </xf>
    <xf numFmtId="0" fontId="3" fillId="0" borderId="11" xfId="53" applyFont="1" applyBorder="1" applyAlignment="1">
      <alignment horizontal="center" vertical="center"/>
      <protection/>
    </xf>
    <xf numFmtId="0" fontId="8" fillId="0" borderId="0" xfId="53" applyFont="1" applyBorder="1" applyAlignment="1">
      <alignment horizontal="left" vertical="center" wrapText="1"/>
      <protection/>
    </xf>
    <xf numFmtId="3" fontId="0" fillId="0" borderId="11" xfId="54" applyNumberFormat="1" applyFont="1" applyBorder="1" applyAlignment="1">
      <alignment horizontal="left" vertical="center"/>
      <protection/>
    </xf>
    <xf numFmtId="0" fontId="0" fillId="0" borderId="11" xfId="54" applyFont="1" applyBorder="1" applyAlignment="1">
      <alignment horizontal="left" vertical="center" wrapText="1"/>
      <protection/>
    </xf>
    <xf numFmtId="0" fontId="0" fillId="0" borderId="0" xfId="0" applyFont="1" applyBorder="1" applyAlignment="1">
      <alignment horizontal="left" wrapText="1"/>
    </xf>
    <xf numFmtId="0" fontId="0" fillId="0" borderId="36" xfId="0" applyFill="1" applyBorder="1" applyAlignment="1">
      <alignment wrapText="1"/>
    </xf>
    <xf numFmtId="0" fontId="0" fillId="0" borderId="32" xfId="0" applyFont="1" applyFill="1" applyBorder="1" applyAlignment="1">
      <alignment/>
    </xf>
    <xf numFmtId="0" fontId="0" fillId="35" borderId="57" xfId="0" applyFont="1" applyFill="1" applyBorder="1" applyAlignment="1">
      <alignment/>
    </xf>
    <xf numFmtId="0" fontId="0" fillId="0" borderId="58" xfId="0" applyFont="1" applyBorder="1" applyAlignment="1">
      <alignment horizontal="center"/>
    </xf>
    <xf numFmtId="0" fontId="0" fillId="0" borderId="31" xfId="0" applyFont="1" applyBorder="1" applyAlignment="1">
      <alignment horizontal="center"/>
    </xf>
    <xf numFmtId="0" fontId="0" fillId="0" borderId="0" xfId="0" applyFont="1" applyBorder="1" applyAlignment="1">
      <alignment horizontal="center"/>
    </xf>
    <xf numFmtId="0" fontId="0" fillId="0" borderId="0" xfId="0" applyFont="1" applyAlignment="1">
      <alignment/>
    </xf>
    <xf numFmtId="0" fontId="5" fillId="0" borderId="0" xfId="0" applyFont="1" applyBorder="1" applyAlignment="1">
      <alignment horizontal="left" vertical="center"/>
    </xf>
    <xf numFmtId="0" fontId="20" fillId="41" borderId="36" xfId="0" applyFont="1" applyFill="1" applyBorder="1" applyAlignment="1">
      <alignment horizontal="center" vertical="center" textRotation="255" wrapText="1"/>
    </xf>
    <xf numFmtId="0" fontId="0" fillId="0" borderId="0" xfId="53" applyFont="1">
      <alignment/>
      <protection/>
    </xf>
    <xf numFmtId="0" fontId="0" fillId="0" borderId="10" xfId="53" applyFont="1" applyBorder="1">
      <alignment/>
      <protection/>
    </xf>
    <xf numFmtId="0" fontId="0" fillId="0" borderId="11" xfId="53" applyFont="1" applyBorder="1">
      <alignment/>
      <protection/>
    </xf>
    <xf numFmtId="0" fontId="0" fillId="0" borderId="12" xfId="53" applyFont="1" applyBorder="1">
      <alignment/>
      <protection/>
    </xf>
    <xf numFmtId="0" fontId="0" fillId="0" borderId="59" xfId="53" applyFont="1" applyBorder="1" applyAlignment="1">
      <alignment horizontal="center"/>
      <protection/>
    </xf>
    <xf numFmtId="0" fontId="0" fillId="0" borderId="14" xfId="53" applyFont="1" applyBorder="1">
      <alignment/>
      <protection/>
    </xf>
    <xf numFmtId="0" fontId="0" fillId="0" borderId="60" xfId="53" applyFont="1" applyBorder="1" applyAlignment="1">
      <alignment horizontal="center"/>
      <protection/>
    </xf>
    <xf numFmtId="0" fontId="0" fillId="0" borderId="61" xfId="53" applyFont="1" applyBorder="1" applyAlignment="1">
      <alignment horizontal="center"/>
      <protection/>
    </xf>
    <xf numFmtId="164" fontId="0" fillId="0" borderId="62" xfId="53" applyNumberFormat="1" applyFont="1" applyBorder="1" applyAlignment="1">
      <alignment horizontal="center"/>
      <protection/>
    </xf>
    <xf numFmtId="164" fontId="0" fillId="0" borderId="63" xfId="53" applyNumberFormat="1" applyFont="1" applyBorder="1" applyAlignment="1">
      <alignment horizontal="center"/>
      <protection/>
    </xf>
    <xf numFmtId="164" fontId="0" fillId="0" borderId="64" xfId="53" applyNumberFormat="1" applyFont="1" applyBorder="1" applyAlignment="1">
      <alignment horizontal="center"/>
      <protection/>
    </xf>
    <xf numFmtId="164" fontId="0" fillId="0" borderId="20" xfId="53" applyNumberFormat="1" applyFont="1" applyBorder="1" applyAlignment="1">
      <alignment horizontal="center"/>
      <protection/>
    </xf>
    <xf numFmtId="164" fontId="0" fillId="0" borderId="60" xfId="53" applyNumberFormat="1" applyFont="1" applyBorder="1" applyAlignment="1">
      <alignment horizontal="center"/>
      <protection/>
    </xf>
    <xf numFmtId="164" fontId="0" fillId="0" borderId="61" xfId="53" applyNumberFormat="1" applyFont="1" applyBorder="1" applyAlignment="1">
      <alignment horizontal="center"/>
      <protection/>
    </xf>
    <xf numFmtId="0" fontId="0" fillId="0" borderId="60" xfId="53" applyFont="1" applyBorder="1" applyAlignment="1">
      <alignment horizontal="center"/>
      <protection/>
    </xf>
    <xf numFmtId="0" fontId="0" fillId="0" borderId="62" xfId="53" applyFont="1" applyBorder="1" applyAlignment="1">
      <alignment horizontal="center"/>
      <protection/>
    </xf>
    <xf numFmtId="0" fontId="0" fillId="0" borderId="63" xfId="53" applyFont="1" applyBorder="1" applyAlignment="1">
      <alignment horizontal="center"/>
      <protection/>
    </xf>
    <xf numFmtId="0" fontId="0" fillId="0" borderId="64" xfId="53" applyFont="1" applyBorder="1" applyAlignment="1">
      <alignment horizontal="center"/>
      <protection/>
    </xf>
    <xf numFmtId="0" fontId="0" fillId="0" borderId="20" xfId="53" applyFont="1" applyBorder="1" applyAlignment="1">
      <alignment horizontal="center"/>
      <protection/>
    </xf>
    <xf numFmtId="164" fontId="0" fillId="42" borderId="63" xfId="53" applyNumberFormat="1" applyFont="1" applyFill="1" applyBorder="1" applyAlignment="1">
      <alignment horizontal="center"/>
      <protection/>
    </xf>
    <xf numFmtId="0" fontId="11" fillId="42" borderId="15" xfId="53" applyFont="1" applyFill="1" applyBorder="1" applyAlignment="1">
      <alignment horizontal="left" vertical="center" wrapText="1"/>
      <protection/>
    </xf>
    <xf numFmtId="164" fontId="0" fillId="42" borderId="20" xfId="53" applyNumberFormat="1" applyFont="1" applyFill="1"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5" fillId="0" borderId="11" xfId="54" applyFont="1" applyBorder="1" applyAlignment="1">
      <alignment horizontal="right" vertical="center" wrapText="1"/>
      <protection/>
    </xf>
    <xf numFmtId="0" fontId="9" fillId="0" borderId="46" xfId="54" applyFont="1" applyBorder="1" applyAlignment="1">
      <alignment horizontal="right" vertical="center" wrapText="1"/>
      <protection/>
    </xf>
    <xf numFmtId="0" fontId="9" fillId="0" borderId="17" xfId="54" applyFont="1" applyBorder="1" applyAlignment="1">
      <alignment horizontal="right" vertical="center" wrapText="1"/>
      <protection/>
    </xf>
    <xf numFmtId="0" fontId="0" fillId="0" borderId="11" xfId="54" applyFont="1" applyBorder="1" applyAlignment="1">
      <alignment vertical="center" wrapText="1"/>
      <protection/>
    </xf>
    <xf numFmtId="0" fontId="0" fillId="0" borderId="15" xfId="54" applyFont="1" applyBorder="1" applyAlignment="1">
      <alignment vertical="center" wrapText="1"/>
      <protection/>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0" fillId="0" borderId="17" xfId="0" applyFont="1" applyBorder="1" applyAlignment="1">
      <alignment horizontal="left" vertical="center" wrapText="1"/>
    </xf>
    <xf numFmtId="0" fontId="13" fillId="0" borderId="48" xfId="54" applyFont="1" applyBorder="1" applyAlignment="1">
      <alignment horizontal="center" vertical="center" wrapText="1"/>
      <protection/>
    </xf>
    <xf numFmtId="0" fontId="13" fillId="0" borderId="65" xfId="54" applyFont="1" applyBorder="1" applyAlignment="1">
      <alignment horizontal="center" vertical="center" wrapText="1"/>
      <protection/>
    </xf>
    <xf numFmtId="0" fontId="13" fillId="0" borderId="66" xfId="54" applyFont="1" applyBorder="1" applyAlignment="1">
      <alignment horizontal="center" vertical="center" wrapText="1"/>
      <protection/>
    </xf>
    <xf numFmtId="0" fontId="5" fillId="0" borderId="46" xfId="54" applyFont="1" applyBorder="1" applyAlignment="1">
      <alignment horizontal="right" vertical="center" wrapText="1"/>
      <protection/>
    </xf>
    <xf numFmtId="0" fontId="5" fillId="0" borderId="17" xfId="54" applyFont="1" applyBorder="1" applyAlignment="1">
      <alignment horizontal="right" vertical="center" wrapText="1"/>
      <protection/>
    </xf>
    <xf numFmtId="0" fontId="5" fillId="0" borderId="66" xfId="54" applyFont="1" applyBorder="1" applyAlignment="1">
      <alignment horizontal="right" vertical="center" wrapText="1"/>
      <protection/>
    </xf>
    <xf numFmtId="0" fontId="9" fillId="0" borderId="0" xfId="54" applyFont="1" applyBorder="1" applyAlignment="1">
      <alignment horizontal="left" vertical="center" wrapText="1"/>
      <protection/>
    </xf>
    <xf numFmtId="0" fontId="4" fillId="0" borderId="0" xfId="54" applyFont="1" applyBorder="1" applyAlignment="1">
      <alignment horizontal="left" vertical="center" wrapText="1"/>
      <protection/>
    </xf>
    <xf numFmtId="0" fontId="4" fillId="0" borderId="0" xfId="0" applyFont="1" applyAlignment="1">
      <alignment horizontal="left"/>
    </xf>
    <xf numFmtId="0" fontId="0" fillId="0" borderId="46" xfId="54" applyFont="1" applyBorder="1" applyAlignment="1">
      <alignment horizontal="center" vertical="center" wrapText="1"/>
      <protection/>
    </xf>
    <xf numFmtId="0" fontId="0" fillId="0" borderId="65" xfId="54" applyFont="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27" xfId="54" applyFont="1" applyBorder="1" applyAlignment="1">
      <alignment horizontal="center" vertical="center"/>
      <protection/>
    </xf>
    <xf numFmtId="0" fontId="0" fillId="0" borderId="52" xfId="54" applyFont="1" applyBorder="1" applyAlignment="1">
      <alignment horizontal="center" vertical="center"/>
      <protection/>
    </xf>
    <xf numFmtId="0" fontId="0" fillId="0" borderId="21" xfId="54" applyFont="1" applyBorder="1" applyAlignment="1">
      <alignment horizontal="center" vertical="center"/>
      <protection/>
    </xf>
    <xf numFmtId="0" fontId="3" fillId="0" borderId="10" xfId="54" applyFont="1" applyBorder="1" applyAlignment="1">
      <alignment horizontal="center" vertical="center" wrapText="1"/>
      <protection/>
    </xf>
    <xf numFmtId="0" fontId="3" fillId="0" borderId="11" xfId="54" applyFont="1" applyBorder="1" applyAlignment="1">
      <alignment horizontal="center" vertical="center" wrapText="1"/>
      <protection/>
    </xf>
    <xf numFmtId="0" fontId="3" fillId="0" borderId="10" xfId="54" applyFont="1" applyBorder="1" applyAlignment="1">
      <alignment horizontal="center" vertical="center"/>
      <protection/>
    </xf>
    <xf numFmtId="0" fontId="0" fillId="0" borderId="11" xfId="54" applyFont="1" applyFill="1" applyBorder="1" applyAlignment="1">
      <alignment horizontal="left" vertical="center" wrapText="1"/>
      <protection/>
    </xf>
    <xf numFmtId="9" fontId="5" fillId="0" borderId="46" xfId="54" applyNumberFormat="1" applyFont="1" applyBorder="1" applyAlignment="1">
      <alignment horizontal="right" vertical="center" wrapText="1"/>
      <protection/>
    </xf>
    <xf numFmtId="0" fontId="15" fillId="0" borderId="46" xfId="54" applyFont="1" applyFill="1" applyBorder="1" applyAlignment="1">
      <alignment horizontal="right" vertical="center" wrapText="1"/>
      <protection/>
    </xf>
    <xf numFmtId="0" fontId="15" fillId="0" borderId="17" xfId="54" applyFont="1" applyFill="1" applyBorder="1" applyAlignment="1">
      <alignment horizontal="right" vertical="center" wrapText="1"/>
      <protection/>
    </xf>
    <xf numFmtId="10" fontId="0" fillId="0" borderId="46" xfId="54" applyNumberFormat="1" applyFont="1" applyBorder="1" applyAlignment="1">
      <alignment horizontal="right" vertical="center" wrapText="1"/>
      <protection/>
    </xf>
    <xf numFmtId="0" fontId="0" fillId="0" borderId="66" xfId="54" applyFont="1" applyBorder="1" applyAlignment="1">
      <alignment horizontal="right" vertical="center" wrapText="1"/>
      <protection/>
    </xf>
    <xf numFmtId="0" fontId="0" fillId="0" borderId="11" xfId="54" applyFont="1" applyBorder="1" applyAlignment="1">
      <alignment horizontal="right" vertical="center" wrapText="1"/>
      <protection/>
    </xf>
    <xf numFmtId="0" fontId="0" fillId="0" borderId="15" xfId="54" applyFont="1" applyBorder="1" applyAlignment="1">
      <alignment horizontal="right" vertical="center" wrapText="1"/>
      <protection/>
    </xf>
    <xf numFmtId="0" fontId="0" fillId="0" borderId="19" xfId="54" applyFont="1" applyBorder="1" applyAlignment="1">
      <alignment horizontal="center" vertical="center" wrapText="1"/>
      <protection/>
    </xf>
    <xf numFmtId="0" fontId="0" fillId="0" borderId="67" xfId="54" applyFont="1" applyBorder="1" applyAlignment="1">
      <alignment horizontal="center" vertical="center" wrapText="1"/>
      <protection/>
    </xf>
    <xf numFmtId="0" fontId="0" fillId="0" borderId="45" xfId="54" applyFont="1" applyBorder="1" applyAlignment="1">
      <alignment horizontal="center" vertical="center" wrapText="1"/>
      <protection/>
    </xf>
    <xf numFmtId="0" fontId="13" fillId="0" borderId="48"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6" xfId="0" applyFont="1" applyBorder="1" applyAlignment="1">
      <alignment horizontal="center" vertical="center" wrapText="1"/>
    </xf>
    <xf numFmtId="0" fontId="0" fillId="40" borderId="27" xfId="51" applyFont="1" applyFill="1" applyBorder="1" applyAlignment="1">
      <alignment horizontal="left" vertical="center" wrapText="1" indent="1"/>
      <protection/>
    </xf>
    <xf numFmtId="0" fontId="0" fillId="40" borderId="21" xfId="51" applyFont="1" applyFill="1" applyBorder="1" applyAlignment="1">
      <alignment horizontal="left" vertical="center" wrapText="1" indent="1"/>
      <protection/>
    </xf>
    <xf numFmtId="0" fontId="5" fillId="0" borderId="46" xfId="54" applyFont="1" applyBorder="1" applyAlignment="1">
      <alignment horizontal="center" vertical="center" wrapText="1"/>
      <protection/>
    </xf>
    <xf numFmtId="0" fontId="5" fillId="0" borderId="65" xfId="54" applyFont="1" applyBorder="1" applyAlignment="1">
      <alignment horizontal="center" vertical="center" wrapText="1"/>
      <protection/>
    </xf>
    <xf numFmtId="0" fontId="5" fillId="0" borderId="66" xfId="54" applyFont="1" applyBorder="1" applyAlignment="1">
      <alignment horizontal="center" vertical="center" wrapText="1"/>
      <protection/>
    </xf>
    <xf numFmtId="0" fontId="9" fillId="0" borderId="46" xfId="54" applyFont="1" applyFill="1" applyBorder="1" applyAlignment="1">
      <alignment vertical="center" wrapText="1"/>
      <protection/>
    </xf>
    <xf numFmtId="0" fontId="9" fillId="0" borderId="66" xfId="54" applyFont="1" applyFill="1" applyBorder="1" applyAlignment="1">
      <alignment vertical="center" wrapText="1"/>
      <protection/>
    </xf>
    <xf numFmtId="0" fontId="11" fillId="0" borderId="0" xfId="54" applyFont="1" applyBorder="1" applyAlignment="1">
      <alignment horizontal="left" vertical="center" wrapText="1"/>
      <protection/>
    </xf>
    <xf numFmtId="0" fontId="6" fillId="0" borderId="68" xfId="54" applyFont="1" applyBorder="1" applyAlignment="1">
      <alignment horizontal="center" vertical="center" wrapText="1"/>
      <protection/>
    </xf>
    <xf numFmtId="0" fontId="6" fillId="0" borderId="18" xfId="54" applyFont="1" applyBorder="1" applyAlignment="1">
      <alignment horizontal="center" vertical="center" wrapText="1"/>
      <protection/>
    </xf>
    <xf numFmtId="0" fontId="3" fillId="0" borderId="63" xfId="54" applyFont="1" applyBorder="1" applyAlignment="1">
      <alignment horizontal="center" vertical="center" wrapText="1"/>
      <protection/>
    </xf>
    <xf numFmtId="0" fontId="3" fillId="0" borderId="15" xfId="54" applyFont="1" applyBorder="1" applyAlignment="1">
      <alignment horizontal="center" vertical="center" wrapText="1"/>
      <protection/>
    </xf>
    <xf numFmtId="0" fontId="3" fillId="0" borderId="11" xfId="54" applyFont="1" applyBorder="1" applyAlignment="1">
      <alignment horizontal="center" vertical="center"/>
      <protection/>
    </xf>
    <xf numFmtId="0" fontId="0" fillId="0" borderId="46" xfId="54" applyFont="1" applyBorder="1" applyAlignment="1">
      <alignment horizontal="right" vertical="center" wrapText="1"/>
      <protection/>
    </xf>
    <xf numFmtId="0" fontId="3" fillId="33" borderId="48"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15" fillId="0" borderId="11" xfId="54" applyFont="1" applyFill="1" applyBorder="1" applyAlignment="1">
      <alignment horizontal="right" vertical="center" wrapText="1"/>
      <protection/>
    </xf>
    <xf numFmtId="0" fontId="9" fillId="0" borderId="46" xfId="54" applyFont="1" applyFill="1" applyBorder="1" applyAlignment="1">
      <alignment horizontal="right" vertical="center" wrapText="1"/>
      <protection/>
    </xf>
    <xf numFmtId="0" fontId="9" fillId="0" borderId="17" xfId="54" applyFont="1" applyFill="1" applyBorder="1" applyAlignment="1">
      <alignment horizontal="right" vertical="center" wrapText="1"/>
      <protection/>
    </xf>
    <xf numFmtId="0" fontId="9" fillId="0" borderId="11" xfId="54" applyFont="1" applyFill="1" applyBorder="1" applyAlignment="1">
      <alignment horizontal="right" vertical="center" wrapText="1"/>
      <protection/>
    </xf>
    <xf numFmtId="0" fontId="9" fillId="0" borderId="15" xfId="54" applyFont="1" applyFill="1" applyBorder="1" applyAlignment="1">
      <alignment horizontal="right" vertical="center" wrapText="1"/>
      <protection/>
    </xf>
    <xf numFmtId="3" fontId="5" fillId="0" borderId="46" xfId="54" applyNumberFormat="1" applyFont="1" applyBorder="1" applyAlignment="1">
      <alignment horizontal="right" vertical="center" wrapText="1"/>
      <protection/>
    </xf>
    <xf numFmtId="3" fontId="5" fillId="0" borderId="17" xfId="0" applyNumberFormat="1" applyFont="1" applyBorder="1" applyAlignment="1">
      <alignment/>
    </xf>
    <xf numFmtId="3" fontId="5" fillId="0" borderId="17" xfId="54" applyNumberFormat="1" applyFont="1" applyBorder="1" applyAlignment="1">
      <alignment horizontal="right" vertical="center" wrapText="1"/>
      <protection/>
    </xf>
    <xf numFmtId="0" fontId="0" fillId="0" borderId="67" xfId="54" applyFont="1" applyBorder="1" applyAlignment="1">
      <alignment horizontal="center" vertical="center" wrapText="1"/>
      <protection/>
    </xf>
    <xf numFmtId="0" fontId="0" fillId="0" borderId="45" xfId="54" applyFont="1" applyBorder="1" applyAlignment="1">
      <alignment horizontal="center" vertical="center" wrapText="1"/>
      <protection/>
    </xf>
    <xf numFmtId="10" fontId="0" fillId="0" borderId="46" xfId="54" applyNumberFormat="1" applyFont="1" applyBorder="1" applyAlignment="1">
      <alignment horizontal="right" vertical="center" wrapText="1"/>
      <protection/>
    </xf>
    <xf numFmtId="0" fontId="0" fillId="0" borderId="66" xfId="54" applyFont="1" applyBorder="1" applyAlignment="1">
      <alignment horizontal="right" vertical="center" wrapText="1"/>
      <protection/>
    </xf>
    <xf numFmtId="10" fontId="5" fillId="0" borderId="46" xfId="54" applyNumberFormat="1" applyFont="1" applyBorder="1" applyAlignment="1">
      <alignment horizontal="right" vertical="center" wrapText="1"/>
      <protection/>
    </xf>
    <xf numFmtId="10" fontId="0" fillId="0" borderId="46" xfId="54" applyNumberFormat="1" applyFont="1" applyBorder="1" applyAlignment="1">
      <alignment horizontal="right" vertical="center" wrapText="1"/>
      <protection/>
    </xf>
    <xf numFmtId="0" fontId="0" fillId="0" borderId="66" xfId="54" applyFont="1" applyBorder="1" applyAlignment="1">
      <alignment horizontal="right" vertical="center" wrapText="1"/>
      <protection/>
    </xf>
    <xf numFmtId="0" fontId="0" fillId="0" borderId="18" xfId="54" applyFont="1" applyBorder="1" applyAlignment="1">
      <alignment horizontal="center" vertical="center" wrapText="1"/>
      <protection/>
    </xf>
    <xf numFmtId="0" fontId="0" fillId="0" borderId="18" xfId="54" applyFont="1" applyBorder="1" applyAlignment="1">
      <alignment horizontal="center" vertical="center" wrapText="1"/>
      <protection/>
    </xf>
    <xf numFmtId="9" fontId="5" fillId="0" borderId="46" xfId="54" applyNumberFormat="1" applyFont="1" applyFill="1" applyBorder="1" applyAlignment="1">
      <alignment horizontal="right" vertical="center" wrapText="1"/>
      <protection/>
    </xf>
    <xf numFmtId="0" fontId="5" fillId="0" borderId="17" xfId="54" applyFont="1" applyFill="1" applyBorder="1" applyAlignment="1">
      <alignment horizontal="right" vertical="center" wrapText="1"/>
      <protection/>
    </xf>
    <xf numFmtId="10" fontId="0" fillId="0" borderId="66" xfId="54" applyNumberFormat="1" applyFont="1" applyBorder="1" applyAlignment="1">
      <alignment horizontal="right" vertical="center" wrapText="1"/>
      <protection/>
    </xf>
    <xf numFmtId="10" fontId="0" fillId="0" borderId="46" xfId="54" applyNumberFormat="1" applyFont="1" applyFill="1" applyBorder="1" applyAlignment="1">
      <alignment horizontal="right" vertical="center" wrapText="1"/>
      <protection/>
    </xf>
    <xf numFmtId="0" fontId="0" fillId="0" borderId="66" xfId="54" applyFont="1" applyFill="1" applyBorder="1" applyAlignment="1">
      <alignment horizontal="right" vertical="center" wrapText="1"/>
      <protection/>
    </xf>
    <xf numFmtId="10" fontId="5" fillId="0" borderId="46" xfId="54" applyNumberFormat="1" applyFont="1" applyFill="1" applyBorder="1" applyAlignment="1">
      <alignment horizontal="right" vertical="center" wrapText="1"/>
      <protection/>
    </xf>
    <xf numFmtId="0" fontId="0" fillId="0" borderId="11" xfId="54" applyFont="1" applyBorder="1" applyAlignment="1">
      <alignment horizontal="right" vertical="center" wrapText="1"/>
      <protection/>
    </xf>
    <xf numFmtId="0" fontId="0" fillId="0" borderId="15" xfId="54" applyFont="1" applyBorder="1" applyAlignment="1">
      <alignment horizontal="right" vertical="center" wrapText="1"/>
      <protection/>
    </xf>
    <xf numFmtId="0" fontId="0" fillId="0" borderId="27" xfId="54" applyFont="1" applyBorder="1" applyAlignment="1">
      <alignment horizontal="center" vertical="center" wrapText="1"/>
      <protection/>
    </xf>
    <xf numFmtId="0" fontId="0" fillId="0" borderId="52" xfId="54" applyFont="1" applyBorder="1" applyAlignment="1">
      <alignment horizontal="center" vertical="center" wrapText="1"/>
      <protection/>
    </xf>
    <xf numFmtId="0" fontId="0" fillId="0" borderId="21" xfId="54" applyFont="1" applyBorder="1" applyAlignment="1">
      <alignment horizontal="center" vertical="center" wrapText="1"/>
      <protection/>
    </xf>
    <xf numFmtId="0" fontId="0" fillId="0" borderId="27" xfId="54" applyFont="1" applyBorder="1" applyAlignment="1">
      <alignment horizontal="center" vertical="center" wrapText="1"/>
      <protection/>
    </xf>
    <xf numFmtId="0" fontId="0" fillId="0" borderId="52" xfId="54" applyFont="1" applyBorder="1" applyAlignment="1">
      <alignment horizontal="center" vertical="center" wrapText="1"/>
      <protection/>
    </xf>
    <xf numFmtId="0" fontId="0" fillId="0" borderId="21" xfId="54" applyFont="1" applyBorder="1" applyAlignment="1">
      <alignment horizontal="center" vertical="center" wrapText="1"/>
      <protection/>
    </xf>
    <xf numFmtId="0" fontId="5" fillId="0" borderId="17" xfId="54" applyFont="1" applyBorder="1" applyAlignment="1">
      <alignment horizontal="center" vertical="center" wrapText="1"/>
      <protection/>
    </xf>
    <xf numFmtId="0" fontId="0" fillId="0" borderId="46" xfId="54" applyFont="1" applyBorder="1" applyAlignment="1">
      <alignment horizontal="right" vertical="center" wrapText="1"/>
      <protection/>
    </xf>
    <xf numFmtId="0" fontId="0" fillId="0" borderId="17" xfId="54" applyFont="1" applyBorder="1" applyAlignment="1">
      <alignment horizontal="right" vertical="center" wrapText="1"/>
      <protection/>
    </xf>
    <xf numFmtId="0" fontId="14" fillId="0" borderId="48"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66" xfId="0" applyFont="1" applyBorder="1" applyAlignment="1">
      <alignment horizontal="center" vertical="center" wrapText="1"/>
    </xf>
    <xf numFmtId="0" fontId="3" fillId="33" borderId="48" xfId="54" applyFont="1" applyFill="1" applyBorder="1" applyAlignment="1">
      <alignment horizontal="center" vertical="center" wrapText="1"/>
      <protection/>
    </xf>
    <xf numFmtId="0" fontId="3" fillId="33" borderId="65" xfId="54" applyFont="1" applyFill="1" applyBorder="1" applyAlignment="1">
      <alignment horizontal="center" vertical="center" wrapText="1"/>
      <protection/>
    </xf>
    <xf numFmtId="0" fontId="3" fillId="33" borderId="66" xfId="54" applyFont="1" applyFill="1" applyBorder="1" applyAlignment="1">
      <alignment horizontal="center" vertical="center" wrapText="1"/>
      <protection/>
    </xf>
    <xf numFmtId="0" fontId="9" fillId="0" borderId="46" xfId="54" applyFont="1" applyFill="1" applyBorder="1" applyAlignment="1">
      <alignment horizontal="center" vertical="center" wrapText="1"/>
      <protection/>
    </xf>
    <xf numFmtId="0" fontId="9" fillId="0" borderId="66" xfId="54" applyFont="1" applyFill="1" applyBorder="1" applyAlignment="1">
      <alignment horizontal="center" vertical="center" wrapText="1"/>
      <protection/>
    </xf>
    <xf numFmtId="0" fontId="0" fillId="0" borderId="46" xfId="54" applyFont="1" applyBorder="1" applyAlignment="1">
      <alignment horizontal="right" vertical="center" wrapText="1"/>
      <protection/>
    </xf>
    <xf numFmtId="0" fontId="0" fillId="0" borderId="17" xfId="54" applyFont="1" applyBorder="1" applyAlignment="1">
      <alignment horizontal="right" vertical="center" wrapText="1"/>
      <protection/>
    </xf>
    <xf numFmtId="0" fontId="5" fillId="33" borderId="64" xfId="54" applyFont="1" applyFill="1" applyBorder="1" applyAlignment="1">
      <alignment horizontal="center" vertical="center" wrapText="1"/>
      <protection/>
    </xf>
    <xf numFmtId="0" fontId="5" fillId="33" borderId="69" xfId="54" applyFont="1" applyFill="1" applyBorder="1" applyAlignment="1">
      <alignment horizontal="center" vertical="center" wrapText="1"/>
      <protection/>
    </xf>
    <xf numFmtId="0" fontId="0" fillId="0" borderId="66" xfId="54" applyFont="1" applyBorder="1" applyAlignment="1">
      <alignment horizontal="right" vertical="center" wrapText="1"/>
      <protection/>
    </xf>
    <xf numFmtId="0" fontId="9" fillId="0" borderId="46" xfId="54" applyFont="1" applyBorder="1" applyAlignment="1">
      <alignment horizontal="center" vertical="center" wrapText="1"/>
      <protection/>
    </xf>
    <xf numFmtId="0" fontId="9" fillId="0" borderId="66" xfId="54" applyFont="1" applyBorder="1" applyAlignment="1">
      <alignment horizontal="center" vertical="center" wrapText="1"/>
      <protection/>
    </xf>
    <xf numFmtId="0" fontId="13" fillId="0" borderId="18" xfId="54" applyFont="1" applyBorder="1" applyAlignment="1">
      <alignment horizontal="center" vertical="center" wrapText="1"/>
      <protection/>
    </xf>
    <xf numFmtId="0" fontId="13" fillId="0" borderId="11" xfId="54" applyFont="1" applyBorder="1" applyAlignment="1">
      <alignment horizontal="center" vertical="center" wrapText="1"/>
      <protection/>
    </xf>
    <xf numFmtId="0" fontId="13" fillId="0" borderId="15" xfId="54" applyFont="1" applyBorder="1" applyAlignment="1">
      <alignment horizontal="center" vertical="center" wrapText="1"/>
      <protection/>
    </xf>
    <xf numFmtId="0" fontId="4" fillId="0" borderId="11" xfId="54" applyFont="1" applyFill="1" applyBorder="1" applyAlignment="1">
      <alignment horizontal="center" vertical="center" wrapText="1"/>
      <protection/>
    </xf>
    <xf numFmtId="0" fontId="0" fillId="0" borderId="46" xfId="54" applyFont="1" applyFill="1" applyBorder="1" applyAlignment="1">
      <alignment horizontal="left" vertical="center" wrapText="1"/>
      <protection/>
    </xf>
    <xf numFmtId="0" fontId="12" fillId="0" borderId="65" xfId="54" applyFont="1" applyFill="1" applyBorder="1" applyAlignment="1">
      <alignment horizontal="left" vertical="center" wrapText="1"/>
      <protection/>
    </xf>
    <xf numFmtId="0" fontId="12" fillId="0" borderId="17" xfId="54" applyFont="1" applyFill="1" applyBorder="1" applyAlignment="1">
      <alignment horizontal="left" vertical="center" wrapText="1"/>
      <protection/>
    </xf>
    <xf numFmtId="0" fontId="9" fillId="0" borderId="66" xfId="54" applyFont="1" applyBorder="1" applyAlignment="1">
      <alignment horizontal="right" vertical="center" wrapText="1"/>
      <protection/>
    </xf>
    <xf numFmtId="0" fontId="0" fillId="0" borderId="46" xfId="54" applyFont="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11" xfId="54" applyFont="1" applyBorder="1" applyAlignment="1">
      <alignment horizontal="right" vertical="center" wrapText="1"/>
      <protection/>
    </xf>
    <xf numFmtId="0" fontId="0" fillId="0" borderId="46" xfId="54" applyFont="1" applyBorder="1" applyAlignment="1">
      <alignment horizontal="right" vertical="center" wrapText="1"/>
      <protection/>
    </xf>
    <xf numFmtId="0" fontId="0" fillId="0" borderId="17" xfId="54" applyFont="1" applyBorder="1" applyAlignment="1">
      <alignment horizontal="right" vertical="center" wrapText="1"/>
      <protection/>
    </xf>
    <xf numFmtId="0" fontId="0" fillId="0" borderId="15" xfId="54" applyFont="1" applyBorder="1" applyAlignment="1">
      <alignment horizontal="right" vertical="center" wrapText="1"/>
      <protection/>
    </xf>
    <xf numFmtId="0" fontId="0" fillId="0" borderId="11" xfId="54" applyFont="1" applyBorder="1" applyAlignment="1">
      <alignment horizontal="right" vertical="center" wrapText="1"/>
      <protection/>
    </xf>
    <xf numFmtId="0" fontId="0" fillId="0" borderId="0" xfId="54" applyFont="1" applyFill="1" applyBorder="1" applyAlignment="1">
      <alignment horizontal="left" vertical="center" wrapText="1"/>
      <protection/>
    </xf>
    <xf numFmtId="0" fontId="5" fillId="33" borderId="47" xfId="54" applyFont="1" applyFill="1" applyBorder="1" applyAlignment="1">
      <alignment horizontal="center" vertical="center" wrapText="1"/>
      <protection/>
    </xf>
    <xf numFmtId="0" fontId="3" fillId="0" borderId="70" xfId="54" applyFont="1" applyBorder="1" applyAlignment="1">
      <alignment horizontal="center" vertical="center"/>
      <protection/>
    </xf>
    <xf numFmtId="0" fontId="3" fillId="0" borderId="21" xfId="54" applyFont="1" applyBorder="1" applyAlignment="1">
      <alignment horizontal="center" vertical="center"/>
      <protection/>
    </xf>
    <xf numFmtId="0" fontId="3" fillId="0" borderId="71" xfId="54" applyFont="1" applyBorder="1" applyAlignment="1">
      <alignment horizontal="center" vertical="center" wrapText="1"/>
      <protection/>
    </xf>
    <xf numFmtId="0" fontId="3" fillId="0" borderId="72" xfId="54" applyFont="1" applyBorder="1" applyAlignment="1">
      <alignment horizontal="center" vertical="center" wrapText="1"/>
      <protection/>
    </xf>
    <xf numFmtId="0" fontId="3" fillId="0" borderId="73" xfId="54" applyFont="1" applyBorder="1" applyAlignment="1">
      <alignment horizontal="center" vertical="center" wrapText="1"/>
      <protection/>
    </xf>
    <xf numFmtId="0" fontId="3" fillId="0" borderId="58" xfId="54" applyFont="1" applyBorder="1" applyAlignment="1">
      <alignment horizontal="center" vertical="center" wrapText="1"/>
      <protection/>
    </xf>
    <xf numFmtId="0" fontId="3" fillId="0" borderId="71" xfId="54" applyFont="1" applyFill="1" applyBorder="1" applyAlignment="1">
      <alignment horizontal="center" vertical="center" wrapText="1"/>
      <protection/>
    </xf>
    <xf numFmtId="0" fontId="3" fillId="0" borderId="41" xfId="54" applyFont="1" applyFill="1" applyBorder="1" applyAlignment="1">
      <alignment horizontal="center" vertical="center" wrapText="1"/>
      <protection/>
    </xf>
    <xf numFmtId="0" fontId="3" fillId="0" borderId="34" xfId="54" applyFont="1" applyFill="1" applyBorder="1" applyAlignment="1">
      <alignment horizontal="center" vertical="center" wrapText="1"/>
      <protection/>
    </xf>
    <xf numFmtId="0" fontId="3" fillId="0" borderId="46"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66" xfId="54" applyFont="1" applyBorder="1" applyAlignment="1">
      <alignment horizontal="center" vertical="center" wrapText="1"/>
      <protection/>
    </xf>
    <xf numFmtId="0" fontId="3" fillId="0" borderId="0" xfId="54" applyFont="1" applyAlignment="1">
      <alignment horizontal="left" vertical="center" wrapText="1"/>
      <protection/>
    </xf>
    <xf numFmtId="0" fontId="5" fillId="0" borderId="0" xfId="54" applyFont="1" applyBorder="1" applyAlignment="1">
      <alignment horizontal="center" vertical="center"/>
      <protection/>
    </xf>
    <xf numFmtId="0" fontId="5" fillId="0" borderId="42" xfId="54" applyFont="1" applyBorder="1" applyAlignment="1">
      <alignment horizontal="center" vertical="center"/>
      <protection/>
    </xf>
    <xf numFmtId="0" fontId="5" fillId="0" borderId="0" xfId="54" applyFont="1" applyAlignment="1">
      <alignment horizontal="center" vertical="center"/>
      <protection/>
    </xf>
    <xf numFmtId="0" fontId="6" fillId="0" borderId="0" xfId="54" applyFont="1" applyFill="1" applyBorder="1" applyAlignment="1">
      <alignment horizontal="left" vertical="center" wrapText="1"/>
      <protection/>
    </xf>
    <xf numFmtId="0" fontId="0" fillId="0" borderId="11" xfId="54" applyFont="1" applyBorder="1" applyAlignment="1">
      <alignment horizontal="center"/>
      <protection/>
    </xf>
    <xf numFmtId="0" fontId="0" fillId="0" borderId="11" xfId="54" applyFont="1" applyBorder="1" applyAlignment="1">
      <alignment horizontal="center"/>
      <protection/>
    </xf>
    <xf numFmtId="0" fontId="8" fillId="0" borderId="0" xfId="0" applyFont="1" applyAlignment="1">
      <alignment horizontal="left" vertical="center" wrapText="1"/>
    </xf>
    <xf numFmtId="0" fontId="12" fillId="0" borderId="0" xfId="54" applyFont="1" applyBorder="1" applyAlignment="1">
      <alignment horizontal="left" vertical="top" wrapText="1"/>
      <protection/>
    </xf>
    <xf numFmtId="0" fontId="12" fillId="0" borderId="0" xfId="54" applyFont="1" applyBorder="1" applyAlignment="1">
      <alignment horizontal="left" vertical="top"/>
      <protection/>
    </xf>
    <xf numFmtId="0" fontId="12" fillId="0" borderId="0" xfId="54" applyFont="1" applyFill="1" applyBorder="1" applyAlignment="1">
      <alignment horizontal="left" vertical="center" wrapText="1"/>
      <protection/>
    </xf>
    <xf numFmtId="0" fontId="10" fillId="0" borderId="0" xfId="54" applyFont="1" applyFill="1" applyBorder="1" applyAlignment="1">
      <alignment horizontal="left" vertical="center" wrapText="1"/>
      <protection/>
    </xf>
    <xf numFmtId="0" fontId="6" fillId="33" borderId="18" xfId="54" applyFont="1" applyFill="1" applyBorder="1" applyAlignment="1">
      <alignment horizontal="center" vertical="center" wrapText="1"/>
      <protection/>
    </xf>
    <xf numFmtId="0" fontId="6" fillId="33" borderId="11" xfId="54" applyFont="1" applyFill="1" applyBorder="1" applyAlignment="1">
      <alignment horizontal="center" vertical="center" wrapText="1"/>
      <protection/>
    </xf>
    <xf numFmtId="0" fontId="6" fillId="33" borderId="15" xfId="54" applyFont="1" applyFill="1" applyBorder="1" applyAlignment="1">
      <alignment horizontal="center" vertical="center" wrapText="1"/>
      <protection/>
    </xf>
    <xf numFmtId="0" fontId="0" fillId="0" borderId="18" xfId="54" applyFont="1" applyBorder="1" applyAlignment="1">
      <alignment horizontal="center" vertical="center" wrapText="1"/>
      <protection/>
    </xf>
    <xf numFmtId="0" fontId="6" fillId="33" borderId="48" xfId="54" applyFont="1" applyFill="1" applyBorder="1" applyAlignment="1">
      <alignment horizontal="center" vertical="center" wrapText="1"/>
      <protection/>
    </xf>
    <xf numFmtId="0" fontId="6" fillId="33" borderId="65" xfId="54" applyFont="1" applyFill="1" applyBorder="1" applyAlignment="1">
      <alignment horizontal="center" vertical="center" wrapText="1"/>
      <protection/>
    </xf>
    <xf numFmtId="0" fontId="6" fillId="33" borderId="66" xfId="54" applyFont="1" applyFill="1" applyBorder="1" applyAlignment="1">
      <alignment horizontal="center" vertical="center" wrapText="1"/>
      <protection/>
    </xf>
    <xf numFmtId="0" fontId="0" fillId="0" borderId="27" xfId="54" applyFont="1" applyBorder="1" applyAlignment="1">
      <alignment horizontal="center" vertical="center" wrapText="1"/>
      <protection/>
    </xf>
    <xf numFmtId="0" fontId="0" fillId="0" borderId="52" xfId="54" applyFont="1" applyBorder="1" applyAlignment="1">
      <alignment horizontal="center" vertical="center" wrapText="1"/>
      <protection/>
    </xf>
    <xf numFmtId="0" fontId="0" fillId="0" borderId="21" xfId="54" applyFont="1" applyBorder="1" applyAlignment="1">
      <alignment horizontal="center" vertical="center" wrapText="1"/>
      <protection/>
    </xf>
    <xf numFmtId="0" fontId="0" fillId="0" borderId="19" xfId="54" applyFont="1" applyBorder="1" applyAlignment="1">
      <alignment horizontal="center" vertical="center"/>
      <protection/>
    </xf>
    <xf numFmtId="0" fontId="0" fillId="0" borderId="67" xfId="54" applyFont="1" applyBorder="1" applyAlignment="1">
      <alignment horizontal="center" vertical="center"/>
      <protection/>
    </xf>
    <xf numFmtId="0" fontId="0" fillId="0" borderId="45" xfId="54" applyFont="1" applyBorder="1" applyAlignment="1">
      <alignment horizontal="center" vertical="center"/>
      <protection/>
    </xf>
    <xf numFmtId="0" fontId="6" fillId="33" borderId="48" xfId="54" applyFont="1" applyFill="1" applyBorder="1" applyAlignment="1">
      <alignment horizontal="center" vertical="center"/>
      <protection/>
    </xf>
    <xf numFmtId="0" fontId="6" fillId="33" borderId="65" xfId="54" applyFont="1" applyFill="1" applyBorder="1" applyAlignment="1">
      <alignment horizontal="center" vertical="center"/>
      <protection/>
    </xf>
    <xf numFmtId="0" fontId="6" fillId="33" borderId="66" xfId="54" applyFont="1" applyFill="1" applyBorder="1" applyAlignment="1">
      <alignment horizontal="center" vertical="center"/>
      <protection/>
    </xf>
    <xf numFmtId="0" fontId="0" fillId="0" borderId="18" xfId="54" applyFont="1" applyBorder="1" applyAlignment="1">
      <alignment horizontal="center" vertical="center"/>
      <protection/>
    </xf>
    <xf numFmtId="0" fontId="0" fillId="0" borderId="19" xfId="54" applyFont="1" applyBorder="1" applyAlignment="1">
      <alignment horizontal="center" vertical="center"/>
      <protection/>
    </xf>
    <xf numFmtId="0" fontId="0" fillId="0" borderId="67" xfId="54" applyFont="1" applyBorder="1" applyAlignment="1">
      <alignment horizontal="center" vertical="center"/>
      <protection/>
    </xf>
    <xf numFmtId="0" fontId="0" fillId="0" borderId="45" xfId="0" applyBorder="1" applyAlignment="1">
      <alignment horizontal="center" vertical="center"/>
    </xf>
    <xf numFmtId="0" fontId="0" fillId="0" borderId="46" xfId="54" applyFont="1" applyBorder="1" applyAlignment="1">
      <alignment horizontal="center" vertical="center" wrapText="1"/>
      <protection/>
    </xf>
    <xf numFmtId="0" fontId="0" fillId="0" borderId="66" xfId="54" applyFont="1" applyBorder="1" applyAlignment="1">
      <alignment horizontal="center" vertical="center" wrapText="1"/>
      <protection/>
    </xf>
    <xf numFmtId="0" fontId="3" fillId="0" borderId="19" xfId="54" applyFont="1" applyBorder="1" applyAlignment="1">
      <alignment horizontal="center"/>
      <protection/>
    </xf>
    <xf numFmtId="0" fontId="3" fillId="0" borderId="27" xfId="54" applyFont="1" applyBorder="1" applyAlignment="1">
      <alignment horizontal="center"/>
      <protection/>
    </xf>
    <xf numFmtId="0" fontId="0" fillId="0" borderId="46" xfId="0" applyBorder="1" applyAlignment="1">
      <alignment horizontal="justify" vertical="center" wrapText="1"/>
    </xf>
    <xf numFmtId="0" fontId="0" fillId="0" borderId="65" xfId="0" applyFont="1" applyBorder="1" applyAlignment="1">
      <alignment horizontal="justify" vertical="center" wrapText="1"/>
    </xf>
    <xf numFmtId="0" fontId="0" fillId="0" borderId="66" xfId="0" applyFont="1" applyBorder="1" applyAlignment="1">
      <alignment horizontal="justify" vertical="center" wrapText="1"/>
    </xf>
    <xf numFmtId="0" fontId="0" fillId="0" borderId="18" xfId="54" applyFont="1" applyBorder="1" applyAlignment="1">
      <alignment horizontal="center" vertical="center"/>
      <protection/>
    </xf>
    <xf numFmtId="0" fontId="0" fillId="0" borderId="46" xfId="54" applyFont="1" applyFill="1" applyBorder="1" applyAlignment="1">
      <alignment horizontal="left" vertical="center" wrapText="1"/>
      <protection/>
    </xf>
    <xf numFmtId="0" fontId="0" fillId="0" borderId="65" xfId="54" applyFont="1" applyFill="1" applyBorder="1" applyAlignment="1">
      <alignment horizontal="left" vertical="center" wrapText="1"/>
      <protection/>
    </xf>
    <xf numFmtId="0" fontId="0" fillId="0" borderId="17" xfId="54" applyFont="1" applyFill="1" applyBorder="1" applyAlignment="1">
      <alignment horizontal="left" vertical="center" wrapText="1"/>
      <protection/>
    </xf>
    <xf numFmtId="0" fontId="0" fillId="0" borderId="45" xfId="54" applyFont="1" applyBorder="1" applyAlignment="1">
      <alignment horizontal="center" vertical="center"/>
      <protection/>
    </xf>
    <xf numFmtId="0" fontId="0" fillId="0" borderId="66" xfId="54" applyFont="1" applyBorder="1" applyAlignment="1">
      <alignment horizontal="right" vertical="center" wrapText="1"/>
      <protection/>
    </xf>
    <xf numFmtId="0" fontId="4" fillId="0" borderId="0" xfId="54" applyFont="1" applyFill="1" applyBorder="1" applyAlignment="1">
      <alignment horizontal="left" vertical="center" wrapText="1"/>
      <protection/>
    </xf>
    <xf numFmtId="0" fontId="3" fillId="33" borderId="74" xfId="54" applyFont="1" applyFill="1" applyBorder="1" applyAlignment="1">
      <alignment horizontal="center"/>
      <protection/>
    </xf>
    <xf numFmtId="0" fontId="3" fillId="33" borderId="75" xfId="54" applyFont="1" applyFill="1" applyBorder="1" applyAlignment="1">
      <alignment horizontal="center"/>
      <protection/>
    </xf>
    <xf numFmtId="0" fontId="3" fillId="33" borderId="76" xfId="54" applyFont="1" applyFill="1" applyBorder="1" applyAlignment="1">
      <alignment horizontal="center"/>
      <protection/>
    </xf>
    <xf numFmtId="0" fontId="13" fillId="0" borderId="48" xfId="54" applyFont="1" applyFill="1" applyBorder="1" applyAlignment="1">
      <alignment horizontal="center" vertical="center" wrapText="1"/>
      <protection/>
    </xf>
    <xf numFmtId="0" fontId="13" fillId="0" borderId="65" xfId="54" applyFont="1" applyFill="1" applyBorder="1" applyAlignment="1">
      <alignment horizontal="center" vertical="center" wrapText="1"/>
      <protection/>
    </xf>
    <xf numFmtId="0" fontId="13" fillId="0" borderId="66" xfId="54" applyFont="1" applyFill="1" applyBorder="1" applyAlignment="1">
      <alignment horizontal="center" vertical="center" wrapText="1"/>
      <protection/>
    </xf>
    <xf numFmtId="0" fontId="5" fillId="0" borderId="46" xfId="54" applyFont="1" applyFill="1" applyBorder="1" applyAlignment="1">
      <alignment horizontal="right" vertical="center" wrapText="1"/>
      <protection/>
    </xf>
    <xf numFmtId="0" fontId="0" fillId="0" borderId="46" xfId="54" applyFont="1" applyFill="1" applyBorder="1" applyAlignment="1">
      <alignment horizontal="right" vertical="center" wrapText="1"/>
      <protection/>
    </xf>
    <xf numFmtId="0" fontId="0" fillId="0" borderId="17" xfId="54" applyFont="1" applyFill="1" applyBorder="1" applyAlignment="1">
      <alignment horizontal="right" vertical="center" wrapText="1"/>
      <protection/>
    </xf>
    <xf numFmtId="0" fontId="0" fillId="0" borderId="46" xfId="54" applyFont="1" applyBorder="1" applyAlignment="1">
      <alignment horizontal="center" vertical="center" wrapText="1"/>
      <protection/>
    </xf>
    <xf numFmtId="0" fontId="0" fillId="0" borderId="17" xfId="54" applyFont="1" applyBorder="1" applyAlignment="1">
      <alignment horizontal="center" vertical="center" wrapText="1"/>
      <protection/>
    </xf>
    <xf numFmtId="0" fontId="3" fillId="33" borderId="18" xfId="54" applyFont="1" applyFill="1" applyBorder="1" applyAlignment="1">
      <alignment horizontal="center" vertical="center" wrapText="1"/>
      <protection/>
    </xf>
    <xf numFmtId="0" fontId="3" fillId="33" borderId="11" xfId="54" applyFont="1" applyFill="1" applyBorder="1" applyAlignment="1">
      <alignment horizontal="center" vertical="center" wrapText="1"/>
      <protection/>
    </xf>
    <xf numFmtId="0" fontId="3" fillId="33" borderId="15" xfId="54" applyFont="1" applyFill="1" applyBorder="1" applyAlignment="1">
      <alignment horizontal="center" vertical="center" wrapText="1"/>
      <protection/>
    </xf>
    <xf numFmtId="0" fontId="0" fillId="0" borderId="18" xfId="54" applyFont="1" applyBorder="1" applyAlignment="1">
      <alignment horizontal="center" vertical="center" wrapText="1"/>
      <protection/>
    </xf>
    <xf numFmtId="0" fontId="12" fillId="0" borderId="0" xfId="0" applyFont="1" applyBorder="1" applyAlignment="1">
      <alignment horizontal="left" vertical="top"/>
    </xf>
    <xf numFmtId="0" fontId="8" fillId="0" borderId="0" xfId="0" applyFont="1" applyFill="1" applyBorder="1" applyAlignment="1">
      <alignment horizontal="justify" vertical="center" wrapText="1"/>
    </xf>
    <xf numFmtId="0" fontId="3" fillId="0" borderId="0" xfId="0" applyFont="1" applyBorder="1" applyAlignment="1">
      <alignment horizontal="left" vertical="center" wrapText="1"/>
    </xf>
    <xf numFmtId="0" fontId="5" fillId="0" borderId="0" xfId="0" applyFont="1" applyBorder="1" applyAlignment="1">
      <alignment horizontal="center"/>
    </xf>
    <xf numFmtId="0" fontId="0" fillId="0" borderId="22" xfId="0" applyBorder="1" applyAlignment="1">
      <alignment horizontal="center"/>
    </xf>
    <xf numFmtId="0" fontId="0" fillId="0" borderId="22" xfId="0" applyFont="1" applyBorder="1" applyAlignment="1">
      <alignment horizontal="center"/>
    </xf>
    <xf numFmtId="0" fontId="6" fillId="0" borderId="0" xfId="0" applyFont="1" applyFill="1" applyBorder="1" applyAlignment="1">
      <alignment horizontal="center" vertical="center" wrapText="1"/>
    </xf>
    <xf numFmtId="49" fontId="6" fillId="0" borderId="68"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21" xfId="0" applyFill="1" applyBorder="1" applyAlignment="1">
      <alignment horizontal="center" vertical="center" wrapText="1"/>
    </xf>
    <xf numFmtId="0" fontId="0" fillId="0" borderId="21" xfId="0" applyFont="1" applyFill="1" applyBorder="1" applyAlignment="1">
      <alignment horizontal="center" vertical="center" wrapText="1"/>
    </xf>
    <xf numFmtId="3" fontId="0" fillId="0" borderId="27" xfId="0" applyNumberFormat="1" applyFont="1" applyBorder="1" applyAlignment="1">
      <alignment horizontal="center" vertical="center" wrapText="1"/>
    </xf>
    <xf numFmtId="3" fontId="0" fillId="0" borderId="21" xfId="0" applyNumberFormat="1" applyFont="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3" fontId="0" fillId="0" borderId="27" xfId="0" applyNumberFormat="1" applyFont="1" applyFill="1" applyBorder="1" applyAlignment="1">
      <alignment horizontal="center" vertical="center" wrapText="1"/>
    </xf>
    <xf numFmtId="3" fontId="0" fillId="0" borderId="21" xfId="0" applyNumberFormat="1" applyBorder="1" applyAlignment="1">
      <alignment horizontal="center" vertical="center" wrapText="1"/>
    </xf>
    <xf numFmtId="0" fontId="0" fillId="0" borderId="17" xfId="0" applyFont="1" applyBorder="1" applyAlignment="1">
      <alignment horizontal="justify" vertical="center" wrapText="1"/>
    </xf>
    <xf numFmtId="0" fontId="0" fillId="0" borderId="0" xfId="0" applyFont="1" applyBorder="1" applyAlignment="1">
      <alignment wrapText="1"/>
    </xf>
    <xf numFmtId="0" fontId="0" fillId="0" borderId="0" xfId="0" applyFont="1" applyBorder="1" applyAlignment="1">
      <alignment horizontal="left" wrapText="1"/>
    </xf>
    <xf numFmtId="0" fontId="0" fillId="0" borderId="46" xfId="0"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7" xfId="0" applyFont="1" applyFill="1" applyBorder="1" applyAlignment="1">
      <alignment horizontal="center" vertical="center" wrapText="1"/>
    </xf>
    <xf numFmtId="3" fontId="0" fillId="0" borderId="21" xfId="0" applyNumberFormat="1" applyFont="1" applyFill="1" applyBorder="1" applyAlignment="1">
      <alignment horizontal="center" vertical="center" wrapText="1"/>
    </xf>
    <xf numFmtId="0" fontId="0" fillId="0" borderId="0" xfId="0" applyFont="1" applyBorder="1" applyAlignment="1">
      <alignment horizontal="justify" vertical="center" wrapText="1"/>
    </xf>
    <xf numFmtId="0" fontId="12" fillId="0" borderId="0" xfId="0" applyFont="1" applyBorder="1" applyAlignment="1">
      <alignment vertical="top"/>
    </xf>
    <xf numFmtId="0" fontId="3" fillId="0" borderId="0" xfId="0" applyFont="1" applyBorder="1" applyAlignment="1">
      <alignment horizontal="left" wrapText="1"/>
    </xf>
    <xf numFmtId="0" fontId="5" fillId="0" borderId="77" xfId="0" applyFont="1" applyBorder="1" applyAlignment="1">
      <alignment horizontal="center" vertical="center"/>
    </xf>
    <xf numFmtId="0" fontId="5" fillId="0" borderId="0"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6" fillId="0" borderId="78" xfId="0" applyFont="1" applyBorder="1" applyAlignment="1">
      <alignment horizontal="center" wrapText="1"/>
    </xf>
    <xf numFmtId="0" fontId="0" fillId="0" borderId="73" xfId="0" applyFill="1" applyBorder="1" applyAlignment="1">
      <alignment horizontal="center" vertical="center"/>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6" fillId="0" borderId="49" xfId="0" applyFont="1" applyFill="1" applyBorder="1" applyAlignment="1">
      <alignment horizontal="center" vertical="center" wrapText="1"/>
    </xf>
    <xf numFmtId="0" fontId="0" fillId="0" borderId="29" xfId="0" applyFill="1" applyBorder="1" applyAlignment="1">
      <alignment horizontal="justify" vertical="center" wrapText="1"/>
    </xf>
    <xf numFmtId="0" fontId="22" fillId="0" borderId="79" xfId="0" applyFont="1" applyFill="1" applyBorder="1" applyAlignment="1">
      <alignment horizontal="justify" vertical="center" wrapText="1"/>
    </xf>
    <xf numFmtId="0" fontId="22" fillId="0" borderId="80" xfId="0" applyFont="1" applyFill="1" applyBorder="1" applyAlignment="1">
      <alignment horizontal="justify" vertical="center" wrapText="1"/>
    </xf>
    <xf numFmtId="0" fontId="6" fillId="0" borderId="81"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7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83" xfId="0" applyFont="1" applyBorder="1" applyAlignment="1">
      <alignment horizontal="center" wrapText="1"/>
    </xf>
    <xf numFmtId="0" fontId="0" fillId="0" borderId="46" xfId="0" applyFill="1" applyBorder="1" applyAlignment="1">
      <alignment horizontal="center" vertical="center"/>
    </xf>
    <xf numFmtId="0" fontId="0" fillId="0" borderId="65"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10" xfId="0" applyFont="1" applyBorder="1" applyAlignment="1">
      <alignment horizontal="center" vertical="center"/>
    </xf>
    <xf numFmtId="0" fontId="6" fillId="0" borderId="63" xfId="0" applyFont="1" applyBorder="1" applyAlignment="1">
      <alignment horizontal="center" vertical="center"/>
    </xf>
    <xf numFmtId="0" fontId="6" fillId="0" borderId="11"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21" xfId="0" applyFill="1" applyBorder="1" applyAlignment="1">
      <alignment horizontal="center" vertical="center"/>
    </xf>
    <xf numFmtId="0" fontId="0" fillId="0" borderId="21" xfId="0" applyFont="1" applyFill="1" applyBorder="1" applyAlignment="1">
      <alignment horizontal="center" vertical="center"/>
    </xf>
    <xf numFmtId="0" fontId="6" fillId="0" borderId="46" xfId="0" applyFont="1" applyBorder="1" applyAlignment="1">
      <alignment horizontal="center" vertical="center"/>
    </xf>
    <xf numFmtId="0" fontId="6" fillId="0" borderId="17" xfId="0" applyFont="1" applyBorder="1" applyAlignment="1">
      <alignment horizontal="center" vertical="center"/>
    </xf>
    <xf numFmtId="0" fontId="0" fillId="0" borderId="46" xfId="0" applyBorder="1" applyAlignment="1">
      <alignment horizontal="center"/>
    </xf>
    <xf numFmtId="0" fontId="0" fillId="0" borderId="65" xfId="0" applyFont="1" applyBorder="1" applyAlignment="1">
      <alignment horizontal="center"/>
    </xf>
    <xf numFmtId="0" fontId="0" fillId="0" borderId="17" xfId="0" applyFont="1" applyBorder="1" applyAlignment="1">
      <alignment horizontal="center"/>
    </xf>
    <xf numFmtId="0" fontId="5" fillId="0" borderId="42" xfId="0" applyFont="1" applyBorder="1" applyAlignment="1">
      <alignment horizontal="center"/>
    </xf>
    <xf numFmtId="0" fontId="6" fillId="0" borderId="68" xfId="0" applyFont="1" applyBorder="1" applyAlignment="1">
      <alignment horizontal="center" vertical="center"/>
    </xf>
    <xf numFmtId="0" fontId="6" fillId="0" borderId="18" xfId="0" applyFont="1" applyBorder="1" applyAlignment="1">
      <alignment horizontal="center" vertical="center"/>
    </xf>
    <xf numFmtId="0" fontId="6" fillId="0" borderId="68"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0" xfId="0" applyFont="1" applyFill="1" applyBorder="1" applyAlignment="1">
      <alignment horizontal="justify" vertical="center"/>
    </xf>
    <xf numFmtId="0" fontId="0" fillId="0" borderId="2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73" xfId="0" applyFont="1" applyBorder="1" applyAlignment="1">
      <alignment horizontal="center" vertical="center"/>
    </xf>
    <xf numFmtId="0" fontId="6" fillId="0" borderId="58" xfId="0" applyFont="1" applyBorder="1" applyAlignment="1">
      <alignment horizontal="center" vertical="center"/>
    </xf>
    <xf numFmtId="0" fontId="0" fillId="0" borderId="46" xfId="0" applyFont="1" applyBorder="1" applyAlignment="1">
      <alignment horizontal="justify" vertical="center" wrapText="1"/>
    </xf>
    <xf numFmtId="0" fontId="0" fillId="0" borderId="84" xfId="0" applyFont="1" applyBorder="1" applyAlignment="1">
      <alignment horizontal="left" wrapText="1"/>
    </xf>
    <xf numFmtId="0" fontId="5" fillId="0" borderId="77" xfId="0" applyFont="1" applyBorder="1" applyAlignment="1">
      <alignment horizontal="center"/>
    </xf>
    <xf numFmtId="0" fontId="0" fillId="0" borderId="28" xfId="0" applyBorder="1" applyAlignment="1">
      <alignment horizontal="center"/>
    </xf>
    <xf numFmtId="0" fontId="0" fillId="0" borderId="28" xfId="0" applyFont="1" applyBorder="1" applyAlignment="1">
      <alignment horizontal="center"/>
    </xf>
    <xf numFmtId="0" fontId="0" fillId="0" borderId="0" xfId="0" applyFont="1" applyBorder="1" applyAlignment="1">
      <alignment vertical="center" wrapText="1"/>
    </xf>
    <xf numFmtId="0" fontId="10" fillId="0" borderId="0" xfId="0" applyFont="1" applyFill="1" applyBorder="1" applyAlignment="1">
      <alignment horizontal="justify" vertical="center"/>
    </xf>
    <xf numFmtId="0" fontId="6" fillId="0" borderId="83" xfId="0" applyFont="1" applyBorder="1" applyAlignment="1">
      <alignment horizontal="center" vertical="center" wrapText="1"/>
    </xf>
    <xf numFmtId="0" fontId="8" fillId="0" borderId="0" xfId="0" applyFont="1" applyFill="1" applyBorder="1" applyAlignment="1">
      <alignment horizontal="left" vertical="center" wrapText="1"/>
    </xf>
    <xf numFmtId="0" fontId="6" fillId="0" borderId="85" xfId="0" applyFont="1" applyBorder="1" applyAlignment="1">
      <alignment horizontal="center" vertical="center" wrapText="1"/>
    </xf>
    <xf numFmtId="0" fontId="6" fillId="0" borderId="86" xfId="0" applyFont="1" applyBorder="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0" fillId="0" borderId="0" xfId="0" applyFont="1" applyAlignment="1">
      <alignment horizontal="justify" vertical="center" wrapText="1"/>
    </xf>
    <xf numFmtId="0" fontId="0" fillId="0" borderId="2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wrapText="1"/>
    </xf>
    <xf numFmtId="0" fontId="0" fillId="0" borderId="65" xfId="0" applyBorder="1" applyAlignment="1">
      <alignment horizontal="center" vertical="center" wrapText="1"/>
    </xf>
    <xf numFmtId="0" fontId="0" fillId="0" borderId="65" xfId="0" applyBorder="1" applyAlignment="1">
      <alignment wrapText="1"/>
    </xf>
    <xf numFmtId="0" fontId="6" fillId="33" borderId="11" xfId="0" applyFont="1" applyFill="1" applyBorder="1" applyAlignment="1">
      <alignment horizontal="left" wrapText="1"/>
    </xf>
    <xf numFmtId="0" fontId="6" fillId="33" borderId="11" xfId="0" applyFont="1" applyFill="1" applyBorder="1" applyAlignment="1">
      <alignment horizontal="left"/>
    </xf>
    <xf numFmtId="2" fontId="0" fillId="0" borderId="46" xfId="0" applyNumberFormat="1" applyBorder="1" applyAlignment="1">
      <alignment horizontal="justify" vertical="center" wrapText="1"/>
    </xf>
    <xf numFmtId="2" fontId="0" fillId="0" borderId="65" xfId="0" applyNumberFormat="1" applyFont="1" applyBorder="1" applyAlignment="1">
      <alignment horizontal="justify" vertical="center" wrapText="1"/>
    </xf>
    <xf numFmtId="2" fontId="0" fillId="0" borderId="17" xfId="0" applyNumberFormat="1" applyFont="1" applyBorder="1" applyAlignment="1">
      <alignment horizontal="justify" vertical="center" wrapText="1"/>
    </xf>
    <xf numFmtId="0" fontId="0" fillId="0" borderId="84" xfId="0" applyFont="1" applyBorder="1" applyAlignment="1">
      <alignment horizontal="left"/>
    </xf>
    <xf numFmtId="0" fontId="0" fillId="0" borderId="46" xfId="0" applyBorder="1" applyAlignment="1">
      <alignment horizontal="left" wrapText="1"/>
    </xf>
    <xf numFmtId="0" fontId="0" fillId="0" borderId="65" xfId="0" applyFont="1" applyBorder="1" applyAlignment="1">
      <alignment horizontal="left" wrapText="1"/>
    </xf>
    <xf numFmtId="0" fontId="0" fillId="0" borderId="17" xfId="0" applyFont="1" applyBorder="1" applyAlignment="1">
      <alignment horizontal="left" wrapText="1"/>
    </xf>
    <xf numFmtId="0" fontId="0" fillId="0" borderId="0" xfId="0" applyFont="1" applyBorder="1" applyAlignment="1">
      <alignment horizontal="left"/>
    </xf>
    <xf numFmtId="0" fontId="9"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vertical="center" wrapText="1"/>
    </xf>
    <xf numFmtId="0" fontId="3" fillId="0" borderId="0" xfId="0" applyNumberFormat="1" applyFont="1" applyAlignment="1">
      <alignment horizontal="left" vertical="center" wrapText="1"/>
    </xf>
    <xf numFmtId="0" fontId="0" fillId="0" borderId="11" xfId="0" applyBorder="1" applyAlignment="1">
      <alignment horizontal="center"/>
    </xf>
    <xf numFmtId="0" fontId="0" fillId="0" borderId="11" xfId="0" applyFont="1" applyBorder="1" applyAlignment="1">
      <alignment horizontal="center"/>
    </xf>
    <xf numFmtId="0" fontId="9" fillId="0" borderId="0" xfId="0" applyNumberFormat="1" applyFont="1" applyAlignment="1">
      <alignment horizontal="justify" vertical="justify" wrapText="1"/>
    </xf>
    <xf numFmtId="0" fontId="12" fillId="0" borderId="0" xfId="0" applyNumberFormat="1" applyFont="1" applyAlignment="1">
      <alignment horizontal="justify" vertical="justify" wrapText="1"/>
    </xf>
    <xf numFmtId="0" fontId="6" fillId="0" borderId="0" xfId="0" applyNumberFormat="1" applyFont="1" applyAlignment="1">
      <alignment horizontal="left" vertical="justify" wrapText="1"/>
    </xf>
    <xf numFmtId="0" fontId="9" fillId="0" borderId="0" xfId="0" applyNumberFormat="1" applyFont="1" applyAlignment="1">
      <alignment horizontal="left" vertical="justify" wrapText="1"/>
    </xf>
    <xf numFmtId="0" fontId="5" fillId="0" borderId="0" xfId="0" applyFont="1" applyBorder="1" applyAlignment="1">
      <alignment horizontal="left" vertical="center"/>
    </xf>
    <xf numFmtId="0" fontId="0" fillId="0" borderId="11" xfId="0" applyFont="1" applyBorder="1" applyAlignment="1">
      <alignment horizontal="center"/>
    </xf>
    <xf numFmtId="0" fontId="0" fillId="0" borderId="11" xfId="0" applyBorder="1" applyAlignment="1">
      <alignment horizontal="justify" vertical="top" wrapText="1"/>
    </xf>
    <xf numFmtId="0" fontId="0" fillId="0" borderId="46" xfId="0" applyBorder="1" applyAlignment="1">
      <alignment horizontal="justify" vertical="top" wrapText="1"/>
    </xf>
    <xf numFmtId="0" fontId="0" fillId="0" borderId="17" xfId="0" applyBorder="1" applyAlignment="1">
      <alignment horizontal="justify" vertical="top" wrapText="1"/>
    </xf>
    <xf numFmtId="0" fontId="6" fillId="43" borderId="33" xfId="0" applyFont="1" applyFill="1" applyBorder="1" applyAlignment="1">
      <alignment horizontal="center" vertical="center" textRotation="255" wrapText="1" readingOrder="2"/>
    </xf>
    <xf numFmtId="0" fontId="0" fillId="0" borderId="34" xfId="0" applyBorder="1" applyAlignment="1">
      <alignment/>
    </xf>
    <xf numFmtId="0" fontId="0" fillId="0" borderId="87" xfId="0" applyBorder="1" applyAlignment="1">
      <alignment/>
    </xf>
    <xf numFmtId="0" fontId="0" fillId="0" borderId="88" xfId="0" applyBorder="1" applyAlignment="1">
      <alignment/>
    </xf>
    <xf numFmtId="0" fontId="0" fillId="0" borderId="37" xfId="0" applyBorder="1" applyAlignment="1">
      <alignment/>
    </xf>
    <xf numFmtId="0" fontId="0" fillId="0" borderId="38" xfId="0" applyBorder="1" applyAlignment="1">
      <alignment/>
    </xf>
    <xf numFmtId="0" fontId="6" fillId="35" borderId="37" xfId="0" applyFont="1" applyFill="1" applyBorder="1" applyAlignment="1">
      <alignment horizontal="center"/>
    </xf>
    <xf numFmtId="0" fontId="6" fillId="35" borderId="38" xfId="0" applyFont="1" applyFill="1" applyBorder="1" applyAlignment="1">
      <alignment horizontal="center"/>
    </xf>
    <xf numFmtId="0" fontId="6" fillId="36" borderId="37" xfId="0" applyFont="1" applyFill="1" applyBorder="1" applyAlignment="1">
      <alignment horizontal="center"/>
    </xf>
    <xf numFmtId="0" fontId="6" fillId="36" borderId="38" xfId="0" applyFont="1" applyFill="1" applyBorder="1" applyAlignment="1">
      <alignment horizontal="center"/>
    </xf>
    <xf numFmtId="0" fontId="6" fillId="37" borderId="33" xfId="0" applyFont="1" applyFill="1" applyBorder="1" applyAlignment="1">
      <alignment horizontal="center" vertical="center" textRotation="255" wrapText="1" readingOrder="2"/>
    </xf>
    <xf numFmtId="0" fontId="6" fillId="37" borderId="87" xfId="0" applyFont="1" applyFill="1" applyBorder="1" applyAlignment="1">
      <alignment horizontal="center" vertical="center" textRotation="255" wrapText="1" readingOrder="2"/>
    </xf>
    <xf numFmtId="0" fontId="6" fillId="33" borderId="36" xfId="0" applyFont="1" applyFill="1" applyBorder="1" applyAlignment="1">
      <alignment horizontal="center" textRotation="90" wrapText="1" readingOrder="1"/>
    </xf>
    <xf numFmtId="0" fontId="6" fillId="33" borderId="43" xfId="0" applyFont="1" applyFill="1" applyBorder="1" applyAlignment="1">
      <alignment horizontal="center" textRotation="90" wrapText="1" readingOrder="1"/>
    </xf>
    <xf numFmtId="0" fontId="6" fillId="33" borderId="39" xfId="0" applyFont="1" applyFill="1" applyBorder="1" applyAlignment="1">
      <alignment horizontal="center" textRotation="90" wrapText="1" readingOrder="1"/>
    </xf>
    <xf numFmtId="0" fontId="6" fillId="33" borderId="36" xfId="0" applyFont="1" applyFill="1" applyBorder="1" applyAlignment="1">
      <alignment horizontal="center" vertical="center" textRotation="90" wrapText="1" readingOrder="2"/>
    </xf>
    <xf numFmtId="0" fontId="6" fillId="33" borderId="43" xfId="0" applyFont="1" applyFill="1" applyBorder="1" applyAlignment="1">
      <alignment horizontal="center" vertical="center" textRotation="90" wrapText="1" readingOrder="2"/>
    </xf>
    <xf numFmtId="0" fontId="6" fillId="33" borderId="39" xfId="0" applyFont="1" applyFill="1" applyBorder="1" applyAlignment="1">
      <alignment horizontal="center" vertical="center" textRotation="90" wrapText="1" readingOrder="2"/>
    </xf>
    <xf numFmtId="0" fontId="6" fillId="39" borderId="36" xfId="0" applyFont="1" applyFill="1" applyBorder="1" applyAlignment="1">
      <alignment horizontal="center" vertical="center" textRotation="255" wrapText="1" readingOrder="2"/>
    </xf>
    <xf numFmtId="0" fontId="6" fillId="39" borderId="43" xfId="0" applyFont="1" applyFill="1" applyBorder="1" applyAlignment="1">
      <alignment horizontal="center" vertical="center" textRotation="255" wrapText="1" readingOrder="2"/>
    </xf>
    <xf numFmtId="0" fontId="6" fillId="39" borderId="39" xfId="0" applyFont="1" applyFill="1" applyBorder="1" applyAlignment="1">
      <alignment horizontal="center" vertical="center" textRotation="255" wrapText="1" readingOrder="2"/>
    </xf>
    <xf numFmtId="0" fontId="20" fillId="41" borderId="36" xfId="0" applyFont="1" applyFill="1" applyBorder="1" applyAlignment="1">
      <alignment horizontal="center" vertical="center" textRotation="255" wrapText="1"/>
    </xf>
    <xf numFmtId="0" fontId="20" fillId="41" borderId="39" xfId="0" applyFont="1" applyFill="1" applyBorder="1" applyAlignment="1">
      <alignment horizontal="center" vertical="center" textRotation="255" wrapText="1"/>
    </xf>
    <xf numFmtId="0" fontId="6" fillId="0" borderId="0" xfId="0" applyFont="1" applyAlignment="1">
      <alignment horizontal="left" wrapText="1"/>
    </xf>
    <xf numFmtId="0" fontId="0" fillId="0" borderId="0" xfId="0" applyFont="1" applyBorder="1" applyAlignment="1">
      <alignment wrapText="1"/>
    </xf>
    <xf numFmtId="0" fontId="0" fillId="0" borderId="0" xfId="0" applyFont="1" applyBorder="1" applyAlignment="1">
      <alignment horizontal="left" wrapText="1"/>
    </xf>
    <xf numFmtId="0" fontId="0" fillId="0" borderId="41" xfId="0" applyFont="1" applyBorder="1" applyAlignment="1">
      <alignment horizontal="justify" wrapText="1"/>
    </xf>
    <xf numFmtId="0" fontId="3" fillId="33" borderId="11" xfId="0" applyFont="1" applyFill="1" applyBorder="1" applyAlignment="1">
      <alignment horizontal="center" wrapText="1"/>
    </xf>
    <xf numFmtId="0" fontId="11" fillId="0" borderId="11" xfId="0" applyFont="1" applyBorder="1" applyAlignment="1">
      <alignment horizontal="center" vertical="top" wrapText="1"/>
    </xf>
    <xf numFmtId="0" fontId="8" fillId="0" borderId="11" xfId="0" applyFont="1" applyBorder="1" applyAlignment="1">
      <alignment horizontal="left" vertical="top" wrapText="1"/>
    </xf>
    <xf numFmtId="0" fontId="9" fillId="0" borderId="11" xfId="53" applyFont="1" applyBorder="1" applyAlignment="1">
      <alignment horizontal="center" vertical="center" wrapText="1"/>
      <protection/>
    </xf>
    <xf numFmtId="0" fontId="8" fillId="0" borderId="46" xfId="0" applyFont="1" applyBorder="1" applyAlignment="1">
      <alignment horizontal="left" vertical="top" wrapText="1"/>
    </xf>
    <xf numFmtId="0" fontId="8" fillId="0" borderId="17" xfId="0" applyFont="1" applyBorder="1" applyAlignment="1">
      <alignment horizontal="left" vertical="top" wrapText="1"/>
    </xf>
    <xf numFmtId="0" fontId="9" fillId="0" borderId="46" xfId="53" applyFont="1" applyBorder="1" applyAlignment="1">
      <alignment horizontal="center" vertical="center" wrapText="1"/>
      <protection/>
    </xf>
    <xf numFmtId="0" fontId="9" fillId="0" borderId="65" xfId="53" applyFont="1" applyBorder="1" applyAlignment="1">
      <alignment horizontal="center" vertical="center" wrapText="1"/>
      <protection/>
    </xf>
    <xf numFmtId="0" fontId="9" fillId="0" borderId="17" xfId="53" applyFont="1" applyBorder="1" applyAlignment="1">
      <alignment horizontal="center" vertical="center" wrapText="1"/>
      <protection/>
    </xf>
    <xf numFmtId="0" fontId="9" fillId="42" borderId="11" xfId="53" applyFont="1" applyFill="1" applyBorder="1" applyAlignment="1">
      <alignment horizontal="center" vertical="center" wrapText="1"/>
      <protection/>
    </xf>
    <xf numFmtId="0" fontId="3" fillId="0" borderId="46"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7" xfId="0" applyFont="1" applyBorder="1" applyAlignment="1">
      <alignment horizontal="center" vertical="center" wrapText="1"/>
    </xf>
    <xf numFmtId="0" fontId="3" fillId="33" borderId="46" xfId="0" applyFont="1" applyFill="1" applyBorder="1" applyAlignment="1">
      <alignment horizontal="center" wrapText="1"/>
    </xf>
    <xf numFmtId="0" fontId="3" fillId="33" borderId="65" xfId="0" applyFont="1" applyFill="1" applyBorder="1" applyAlignment="1">
      <alignment horizontal="center" wrapText="1"/>
    </xf>
    <xf numFmtId="0" fontId="3" fillId="33" borderId="17" xfId="0" applyFont="1" applyFill="1" applyBorder="1" applyAlignment="1">
      <alignment horizontal="center" wrapText="1"/>
    </xf>
    <xf numFmtId="0" fontId="9" fillId="42" borderId="46" xfId="53" applyFont="1" applyFill="1" applyBorder="1" applyAlignment="1">
      <alignment horizontal="center" vertical="center" wrapText="1"/>
      <protection/>
    </xf>
    <xf numFmtId="0" fontId="9" fillId="42" borderId="65" xfId="53" applyFont="1" applyFill="1" applyBorder="1" applyAlignment="1">
      <alignment horizontal="center" vertical="center" wrapText="1"/>
      <protection/>
    </xf>
    <xf numFmtId="0" fontId="9" fillId="42" borderId="17" xfId="53" applyFont="1" applyFill="1" applyBorder="1" applyAlignment="1">
      <alignment horizontal="center" vertical="center" wrapText="1"/>
      <protection/>
    </xf>
    <xf numFmtId="164" fontId="9" fillId="42" borderId="46" xfId="53" applyNumberFormat="1" applyFont="1" applyFill="1" applyBorder="1" applyAlignment="1">
      <alignment horizontal="center" vertical="center" wrapText="1"/>
      <protection/>
    </xf>
    <xf numFmtId="164" fontId="9" fillId="42" borderId="65" xfId="53" applyNumberFormat="1" applyFont="1" applyFill="1" applyBorder="1" applyAlignment="1">
      <alignment horizontal="center" vertical="center" wrapText="1"/>
      <protection/>
    </xf>
    <xf numFmtId="164" fontId="9" fillId="42" borderId="17" xfId="53" applyNumberFormat="1" applyFont="1" applyFill="1" applyBorder="1" applyAlignment="1">
      <alignment horizontal="center" vertical="center" wrapText="1"/>
      <protection/>
    </xf>
    <xf numFmtId="0" fontId="8" fillId="42" borderId="11" xfId="0" applyFont="1" applyFill="1" applyBorder="1" applyAlignment="1">
      <alignment horizontal="left" vertical="top" wrapText="1"/>
    </xf>
    <xf numFmtId="0" fontId="3" fillId="0" borderId="11" xfId="0" applyFont="1" applyBorder="1" applyAlignment="1">
      <alignment horizontal="center" vertical="center" wrapText="1"/>
    </xf>
    <xf numFmtId="2" fontId="8" fillId="0" borderId="11" xfId="53" applyNumberFormat="1" applyFont="1" applyBorder="1" applyAlignment="1">
      <alignment horizontal="left" vertical="center" wrapText="1"/>
      <protection/>
    </xf>
    <xf numFmtId="0" fontId="3" fillId="33" borderId="46" xfId="0" applyFont="1" applyFill="1" applyBorder="1" applyAlignment="1">
      <alignment horizontal="center"/>
    </xf>
    <xf numFmtId="0" fontId="3" fillId="33" borderId="65" xfId="0" applyFont="1" applyFill="1" applyBorder="1" applyAlignment="1">
      <alignment horizontal="center"/>
    </xf>
    <xf numFmtId="0" fontId="3" fillId="33" borderId="17" xfId="0" applyFont="1" applyFill="1" applyBorder="1" applyAlignment="1">
      <alignment horizontal="center"/>
    </xf>
    <xf numFmtId="2" fontId="8" fillId="0" borderId="46" xfId="53" applyNumberFormat="1" applyFont="1" applyBorder="1" applyAlignment="1">
      <alignment horizontal="left" vertical="center" wrapText="1"/>
      <protection/>
    </xf>
    <xf numFmtId="2" fontId="8" fillId="0" borderId="17" xfId="53" applyNumberFormat="1" applyFont="1" applyBorder="1" applyAlignment="1">
      <alignment horizontal="left" vertical="center" wrapText="1"/>
      <protection/>
    </xf>
    <xf numFmtId="0" fontId="8" fillId="42" borderId="46" xfId="0" applyFont="1" applyFill="1" applyBorder="1" applyAlignment="1">
      <alignment horizontal="left" vertical="top" wrapText="1"/>
    </xf>
    <xf numFmtId="0" fontId="8" fillId="42" borderId="17" xfId="0" applyFont="1" applyFill="1" applyBorder="1" applyAlignment="1">
      <alignment horizontal="left" vertical="top" wrapText="1"/>
    </xf>
    <xf numFmtId="0" fontId="11" fillId="0" borderId="11" xfId="0" applyFont="1" applyBorder="1" applyAlignment="1">
      <alignment horizontal="left" vertical="top" wrapText="1"/>
    </xf>
    <xf numFmtId="0" fontId="9" fillId="42" borderId="46" xfId="53" applyFont="1" applyFill="1" applyBorder="1" applyAlignment="1">
      <alignment horizontal="left" vertical="center" wrapText="1"/>
      <protection/>
    </xf>
    <xf numFmtId="0" fontId="9" fillId="42" borderId="65" xfId="53" applyFont="1" applyFill="1" applyBorder="1" applyAlignment="1">
      <alignment horizontal="left" vertical="center" wrapText="1"/>
      <protection/>
    </xf>
    <xf numFmtId="0" fontId="9" fillId="42" borderId="17" xfId="53" applyFont="1" applyFill="1" applyBorder="1" applyAlignment="1">
      <alignment horizontal="left" vertical="center" wrapText="1"/>
      <protection/>
    </xf>
    <xf numFmtId="0" fontId="11" fillId="0" borderId="46" xfId="0" applyFont="1" applyBorder="1" applyAlignment="1">
      <alignment horizontal="left" vertical="top" wrapText="1"/>
    </xf>
    <xf numFmtId="0" fontId="11" fillId="0" borderId="65" xfId="0" applyFont="1" applyBorder="1" applyAlignment="1">
      <alignment horizontal="left" vertical="top" wrapText="1"/>
    </xf>
    <xf numFmtId="0" fontId="11" fillId="0" borderId="17" xfId="0" applyFont="1" applyBorder="1" applyAlignment="1">
      <alignment horizontal="left" vertical="top" wrapText="1"/>
    </xf>
    <xf numFmtId="0" fontId="3" fillId="33" borderId="4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8" fillId="0" borderId="46" xfId="0" applyFont="1" applyBorder="1" applyAlignment="1">
      <alignment horizontal="left" wrapText="1"/>
    </xf>
    <xf numFmtId="0" fontId="8" fillId="0" borderId="17" xfId="0" applyFont="1" applyBorder="1" applyAlignment="1">
      <alignment horizontal="left" wrapText="1"/>
    </xf>
    <xf numFmtId="4" fontId="9" fillId="42" borderId="46" xfId="53" applyNumberFormat="1" applyFont="1" applyFill="1" applyBorder="1" applyAlignment="1">
      <alignment horizontal="center" vertical="center" wrapText="1"/>
      <protection/>
    </xf>
    <xf numFmtId="4" fontId="9" fillId="42" borderId="65" xfId="53" applyNumberFormat="1" applyFont="1" applyFill="1" applyBorder="1" applyAlignment="1">
      <alignment horizontal="center" vertical="center" wrapText="1"/>
      <protection/>
    </xf>
    <xf numFmtId="4" fontId="9" fillId="42" borderId="17" xfId="53" applyNumberFormat="1" applyFont="1" applyFill="1" applyBorder="1" applyAlignment="1">
      <alignment horizontal="center" vertical="center" wrapText="1"/>
      <protection/>
    </xf>
    <xf numFmtId="4" fontId="9" fillId="0" borderId="46" xfId="53" applyNumberFormat="1" applyFont="1" applyBorder="1" applyAlignment="1">
      <alignment horizontal="center" vertical="center" wrapText="1"/>
      <protection/>
    </xf>
    <xf numFmtId="4" fontId="9" fillId="0" borderId="65" xfId="53" applyNumberFormat="1" applyFont="1" applyBorder="1" applyAlignment="1">
      <alignment horizontal="center" vertical="center" wrapText="1"/>
      <protection/>
    </xf>
    <xf numFmtId="4" fontId="9" fillId="0" borderId="17" xfId="53" applyNumberFormat="1" applyFont="1" applyBorder="1" applyAlignment="1">
      <alignment horizontal="center" vertical="center" wrapText="1"/>
      <protection/>
    </xf>
    <xf numFmtId="2" fontId="8" fillId="42" borderId="46" xfId="53" applyNumberFormat="1" applyFont="1" applyFill="1" applyBorder="1" applyAlignment="1">
      <alignment horizontal="left" vertical="center" wrapText="1"/>
      <protection/>
    </xf>
    <xf numFmtId="2" fontId="8" fillId="42" borderId="17" xfId="53" applyNumberFormat="1" applyFont="1" applyFill="1" applyBorder="1" applyAlignment="1">
      <alignment horizontal="left" vertical="center" wrapText="1"/>
      <protection/>
    </xf>
    <xf numFmtId="164" fontId="9" fillId="0" borderId="46" xfId="53" applyNumberFormat="1" applyFont="1" applyBorder="1" applyAlignment="1">
      <alignment horizontal="center" vertical="center" wrapText="1"/>
      <protection/>
    </xf>
    <xf numFmtId="164" fontId="9" fillId="0" borderId="65" xfId="53" applyNumberFormat="1" applyFont="1" applyBorder="1" applyAlignment="1">
      <alignment horizontal="center" vertical="center" wrapText="1"/>
      <protection/>
    </xf>
    <xf numFmtId="164" fontId="9" fillId="0" borderId="17" xfId="53" applyNumberFormat="1" applyFont="1" applyBorder="1" applyAlignment="1">
      <alignment horizontal="center" vertical="center" wrapText="1"/>
      <protection/>
    </xf>
    <xf numFmtId="0" fontId="8" fillId="0" borderId="0" xfId="53" applyFont="1" applyBorder="1" applyAlignment="1">
      <alignment horizontal="left" vertical="center" wrapText="1"/>
      <protection/>
    </xf>
    <xf numFmtId="2" fontId="6" fillId="0" borderId="68" xfId="53" applyNumberFormat="1" applyFont="1" applyBorder="1" applyAlignment="1">
      <alignment horizontal="left" vertical="center" wrapText="1"/>
      <protection/>
    </xf>
    <xf numFmtId="2" fontId="0" fillId="0" borderId="18" xfId="53" applyNumberFormat="1" applyFont="1" applyBorder="1" applyAlignment="1">
      <alignment horizontal="left" vertical="center" wrapText="1"/>
      <protection/>
    </xf>
    <xf numFmtId="2" fontId="0" fillId="0" borderId="16" xfId="53" applyNumberFormat="1" applyFont="1" applyBorder="1" applyAlignment="1">
      <alignment horizontal="left" vertical="center" wrapText="1"/>
      <protection/>
    </xf>
    <xf numFmtId="0" fontId="0" fillId="0" borderId="10" xfId="53" applyFont="1" applyBorder="1" applyAlignment="1">
      <alignment horizontal="center"/>
      <protection/>
    </xf>
    <xf numFmtId="0" fontId="0" fillId="0" borderId="11" xfId="53" applyFont="1" applyBorder="1" applyAlignment="1">
      <alignment horizontal="center"/>
      <protection/>
    </xf>
    <xf numFmtId="0" fontId="0" fillId="0" borderId="12" xfId="53" applyFont="1" applyBorder="1" applyAlignment="1">
      <alignment horizontal="center"/>
      <protection/>
    </xf>
    <xf numFmtId="0" fontId="0" fillId="0" borderId="76" xfId="53" applyFont="1" applyBorder="1" applyAlignment="1">
      <alignment horizontal="center"/>
      <protection/>
    </xf>
    <xf numFmtId="0" fontId="0" fillId="0" borderId="66" xfId="53" applyFont="1" applyBorder="1" applyAlignment="1">
      <alignment horizontal="center"/>
      <protection/>
    </xf>
    <xf numFmtId="0" fontId="0" fillId="0" borderId="47" xfId="53" applyFont="1" applyBorder="1" applyAlignment="1">
      <alignment horizontal="center"/>
      <protection/>
    </xf>
    <xf numFmtId="2" fontId="10" fillId="0" borderId="89" xfId="53" applyNumberFormat="1" applyFont="1" applyBorder="1" applyAlignment="1">
      <alignment horizontal="left" vertical="center" wrapText="1"/>
      <protection/>
    </xf>
    <xf numFmtId="2" fontId="10" fillId="0" borderId="67" xfId="53" applyNumberFormat="1" applyFont="1" applyBorder="1" applyAlignment="1">
      <alignment horizontal="left" vertical="center" wrapText="1"/>
      <protection/>
    </xf>
    <xf numFmtId="2" fontId="10" fillId="0" borderId="90" xfId="53" applyNumberFormat="1" applyFont="1" applyBorder="1" applyAlignment="1">
      <alignment horizontal="left" vertical="center" wrapText="1"/>
      <protection/>
    </xf>
    <xf numFmtId="0" fontId="0" fillId="0" borderId="70" xfId="53" applyFont="1" applyBorder="1" applyAlignment="1">
      <alignment horizontal="center"/>
      <protection/>
    </xf>
    <xf numFmtId="0" fontId="0" fillId="0" borderId="52" xfId="53" applyFont="1" applyBorder="1" applyAlignment="1">
      <alignment horizontal="center"/>
      <protection/>
    </xf>
    <xf numFmtId="0" fontId="0" fillId="0" borderId="91" xfId="53" applyFont="1" applyBorder="1" applyAlignment="1">
      <alignment horizontal="center"/>
      <protection/>
    </xf>
    <xf numFmtId="0" fontId="9" fillId="0" borderId="92" xfId="53" applyFont="1" applyBorder="1" applyAlignment="1">
      <alignment horizontal="left" vertical="center" wrapText="1"/>
      <protection/>
    </xf>
    <xf numFmtId="0" fontId="9" fillId="0" borderId="93" xfId="53" applyFont="1" applyBorder="1" applyAlignment="1">
      <alignment horizontal="left" vertical="center" wrapText="1"/>
      <protection/>
    </xf>
    <xf numFmtId="0" fontId="9" fillId="0" borderId="94" xfId="53" applyFont="1" applyBorder="1" applyAlignment="1">
      <alignment horizontal="left" vertical="center" wrapText="1"/>
      <protection/>
    </xf>
    <xf numFmtId="0" fontId="0" fillId="0" borderId="92" xfId="53" applyFont="1" applyBorder="1" applyAlignment="1">
      <alignment horizontal="center"/>
      <protection/>
    </xf>
    <xf numFmtId="0" fontId="0" fillId="0" borderId="93" xfId="53" applyFont="1" applyBorder="1" applyAlignment="1">
      <alignment horizontal="center"/>
      <protection/>
    </xf>
    <xf numFmtId="0" fontId="0" fillId="0" borderId="94" xfId="53" applyFont="1" applyBorder="1" applyAlignment="1">
      <alignment horizontal="center"/>
      <protection/>
    </xf>
    <xf numFmtId="0" fontId="3" fillId="0" borderId="40" xfId="53" applyFont="1" applyFill="1" applyBorder="1" applyAlignment="1">
      <alignment horizontal="center" vertical="center" wrapText="1"/>
      <protection/>
    </xf>
    <xf numFmtId="0" fontId="3" fillId="0" borderId="95" xfId="53" applyFont="1" applyFill="1" applyBorder="1" applyAlignment="1">
      <alignment horizontal="center" vertical="center" wrapText="1"/>
      <protection/>
    </xf>
    <xf numFmtId="0" fontId="3" fillId="0" borderId="35" xfId="53" applyFont="1" applyFill="1" applyBorder="1" applyAlignment="1">
      <alignment horizontal="center" vertical="center" wrapText="1"/>
      <protection/>
    </xf>
    <xf numFmtId="2" fontId="6" fillId="0" borderId="18" xfId="53" applyNumberFormat="1" applyFont="1" applyBorder="1" applyAlignment="1">
      <alignment horizontal="left" vertical="center" wrapText="1"/>
      <protection/>
    </xf>
    <xf numFmtId="2" fontId="6" fillId="0" borderId="16" xfId="53" applyNumberFormat="1" applyFont="1" applyBorder="1" applyAlignment="1">
      <alignment horizontal="left" vertical="center" wrapText="1"/>
      <protection/>
    </xf>
    <xf numFmtId="0" fontId="5" fillId="0" borderId="11" xfId="53" applyFont="1" applyBorder="1" applyAlignment="1">
      <alignment horizontal="center" vertical="center"/>
      <protection/>
    </xf>
    <xf numFmtId="0" fontId="8" fillId="0" borderId="0" xfId="53" applyFont="1" applyAlignment="1">
      <alignment horizontal="left" vertical="center" wrapText="1"/>
      <protection/>
    </xf>
    <xf numFmtId="0" fontId="3" fillId="0" borderId="68" xfId="53" applyFont="1" applyBorder="1" applyAlignment="1">
      <alignment horizontal="center"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protection/>
    </xf>
    <xf numFmtId="0" fontId="3" fillId="0" borderId="10"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3" fillId="0" borderId="76" xfId="53" applyFont="1" applyBorder="1" applyAlignment="1">
      <alignment horizontal="center" vertical="center" wrapText="1"/>
      <protection/>
    </xf>
    <xf numFmtId="0" fontId="3" fillId="0" borderId="66" xfId="53" applyFont="1" applyBorder="1" applyAlignment="1">
      <alignment horizontal="center" vertical="center" wrapText="1"/>
      <protection/>
    </xf>
    <xf numFmtId="0" fontId="3" fillId="0" borderId="11" xfId="53" applyFont="1" applyBorder="1" applyAlignment="1">
      <alignment horizontal="center" vertical="center"/>
      <protection/>
    </xf>
    <xf numFmtId="0" fontId="6" fillId="0" borderId="0" xfId="52" applyFont="1" applyBorder="1" applyAlignment="1">
      <alignment horizontal="left" vertical="center" wrapText="1"/>
      <protection/>
    </xf>
    <xf numFmtId="0" fontId="6" fillId="38" borderId="11" xfId="52" applyFont="1" applyFill="1" applyBorder="1" applyAlignment="1">
      <alignment horizontal="center" vertical="center" wrapText="1"/>
      <protection/>
    </xf>
    <xf numFmtId="0" fontId="6" fillId="33" borderId="11" xfId="54" applyFont="1" applyFill="1" applyBorder="1" applyAlignment="1">
      <alignment horizontal="center" vertical="center"/>
      <protection/>
    </xf>
    <xf numFmtId="0" fontId="6" fillId="0" borderId="11" xfId="52" applyFont="1" applyFill="1" applyBorder="1" applyAlignment="1">
      <alignment horizontal="left" vertical="center" wrapText="1"/>
      <protection/>
    </xf>
    <xf numFmtId="3" fontId="0" fillId="0" borderId="46" xfId="52" applyNumberFormat="1" applyFont="1" applyBorder="1" applyAlignment="1">
      <alignment horizontal="justify" vertical="center" wrapText="1"/>
      <protection/>
    </xf>
    <xf numFmtId="3" fontId="0" fillId="0" borderId="65" xfId="52" applyNumberFormat="1" applyFont="1" applyBorder="1" applyAlignment="1">
      <alignment horizontal="justify" vertical="center" wrapText="1"/>
      <protection/>
    </xf>
    <xf numFmtId="3" fontId="0" fillId="0" borderId="17" xfId="52" applyNumberFormat="1" applyFont="1" applyBorder="1" applyAlignment="1">
      <alignment horizontal="justify" vertical="center" wrapText="1"/>
      <protection/>
    </xf>
    <xf numFmtId="0" fontId="6" fillId="39" borderId="11" xfId="52" applyFont="1" applyFill="1" applyBorder="1" applyAlignment="1">
      <alignment horizontal="center" vertical="center" wrapText="1"/>
      <protection/>
    </xf>
    <xf numFmtId="0" fontId="12" fillId="33" borderId="11" xfId="54" applyFont="1" applyFill="1" applyBorder="1" applyAlignment="1">
      <alignment horizontal="center" vertical="center" wrapText="1"/>
      <protection/>
    </xf>
    <xf numFmtId="0" fontId="6" fillId="0" borderId="0" xfId="52" applyFont="1" applyAlignment="1">
      <alignment horizontal="left" vertical="center" wrapText="1"/>
      <protection/>
    </xf>
    <xf numFmtId="0" fontId="10" fillId="0" borderId="0" xfId="0" applyFont="1" applyAlignment="1">
      <alignment horizontal="left"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1" xfId="51"/>
    <cellStyle name="Normalny_Efektywnosc_zatrudnieniowa_GWP_Tabela do Sprawozdania" xfId="52"/>
    <cellStyle name="Normalny_Projekty ponadnardowoe i innowacyjne_monitoring" xfId="53"/>
    <cellStyle name="Normalny_załącznik_wskaźniki1708"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56"/>
  <sheetViews>
    <sheetView view="pageBreakPreview" zoomScale="85" zoomScaleSheetLayoutView="85" zoomScalePageLayoutView="0" workbookViewId="0" topLeftCell="A164">
      <selection activeCell="C165" sqref="C165:J165"/>
    </sheetView>
  </sheetViews>
  <sheetFormatPr defaultColWidth="9.140625" defaultRowHeight="12.75" outlineLevelRow="1"/>
  <cols>
    <col min="1" max="1" width="5.421875" style="24" customWidth="1"/>
    <col min="2" max="2" width="66.140625" style="41" customWidth="1"/>
    <col min="3" max="3" width="13.57421875" style="24" customWidth="1"/>
    <col min="4" max="4" width="12.7109375" style="25" customWidth="1"/>
    <col min="5" max="6" width="12.7109375" style="28" customWidth="1"/>
    <col min="7" max="7" width="12.7109375" style="25" customWidth="1"/>
    <col min="8" max="10" width="12.7109375" style="28" customWidth="1"/>
    <col min="11" max="11" width="5.7109375" style="28" customWidth="1"/>
    <col min="12" max="16384" width="9.140625" style="28" customWidth="1"/>
  </cols>
  <sheetData>
    <row r="1" spans="1:10" s="24" customFormat="1" ht="18" customHeight="1">
      <c r="A1" s="577" t="s">
        <v>287</v>
      </c>
      <c r="B1" s="577"/>
      <c r="C1" s="577"/>
      <c r="D1" s="577"/>
      <c r="E1" s="577"/>
      <c r="F1" s="577"/>
      <c r="G1" s="577"/>
      <c r="H1" s="577"/>
      <c r="I1" s="577"/>
      <c r="J1" s="577"/>
    </row>
    <row r="2" spans="2:7" ht="12.75">
      <c r="B2" s="24"/>
      <c r="E2" s="26"/>
      <c r="F2" s="26"/>
      <c r="G2" s="27"/>
    </row>
    <row r="3" spans="1:10" ht="14.25">
      <c r="A3" s="578" t="s">
        <v>60</v>
      </c>
      <c r="B3" s="579"/>
      <c r="C3" s="582" t="s">
        <v>500</v>
      </c>
      <c r="D3" s="583"/>
      <c r="E3" s="583"/>
      <c r="F3" s="583"/>
      <c r="G3" s="583"/>
      <c r="H3" s="583"/>
      <c r="I3" s="583"/>
      <c r="J3" s="583"/>
    </row>
    <row r="4" spans="1:3" ht="14.25">
      <c r="A4" s="29"/>
      <c r="B4" s="30"/>
      <c r="C4" s="31"/>
    </row>
    <row r="5" spans="1:10" ht="14.25">
      <c r="A5" s="580" t="s">
        <v>61</v>
      </c>
      <c r="B5" s="579"/>
      <c r="C5" s="582" t="s">
        <v>501</v>
      </c>
      <c r="D5" s="583"/>
      <c r="E5" s="583"/>
      <c r="F5" s="583"/>
      <c r="G5" s="583"/>
      <c r="H5" s="583"/>
      <c r="I5" s="583"/>
      <c r="J5" s="583"/>
    </row>
    <row r="7" spans="1:10" s="32" customFormat="1" ht="12.75" customHeight="1">
      <c r="A7" s="585" t="s">
        <v>70</v>
      </c>
      <c r="B7" s="585"/>
      <c r="C7" s="585"/>
      <c r="D7" s="585"/>
      <c r="E7" s="585"/>
      <c r="F7" s="585"/>
      <c r="G7" s="585"/>
      <c r="H7" s="585"/>
      <c r="I7" s="585"/>
      <c r="J7" s="585"/>
    </row>
    <row r="8" spans="1:10" s="32" customFormat="1" ht="12.75">
      <c r="A8" s="586" t="s">
        <v>71</v>
      </c>
      <c r="B8" s="586"/>
      <c r="C8" s="586"/>
      <c r="D8" s="586"/>
      <c r="E8" s="586"/>
      <c r="F8" s="586"/>
      <c r="G8" s="586"/>
      <c r="H8" s="586"/>
      <c r="I8" s="586"/>
      <c r="J8" s="586"/>
    </row>
    <row r="9" spans="1:10" s="32" customFormat="1" ht="12.75" customHeight="1">
      <c r="A9" s="587" t="s">
        <v>57</v>
      </c>
      <c r="B9" s="587"/>
      <c r="C9" s="587"/>
      <c r="D9" s="587"/>
      <c r="E9" s="587"/>
      <c r="F9" s="587"/>
      <c r="G9" s="587"/>
      <c r="H9" s="587"/>
      <c r="I9" s="587"/>
      <c r="J9" s="587"/>
    </row>
    <row r="10" spans="1:10" s="32" customFormat="1" ht="12.75">
      <c r="A10" s="581"/>
      <c r="B10" s="587"/>
      <c r="C10" s="587"/>
      <c r="D10" s="587"/>
      <c r="E10" s="587"/>
      <c r="F10" s="587"/>
      <c r="G10" s="587"/>
      <c r="H10" s="587"/>
      <c r="I10" s="587"/>
      <c r="J10" s="33"/>
    </row>
    <row r="11" spans="1:13" s="36" customFormat="1" ht="16.5" customHeight="1">
      <c r="A11" s="584" t="s">
        <v>198</v>
      </c>
      <c r="B11" s="584"/>
      <c r="C11" s="584"/>
      <c r="D11" s="584"/>
      <c r="E11" s="584"/>
      <c r="F11" s="584"/>
      <c r="G11" s="584"/>
      <c r="H11" s="584"/>
      <c r="I11" s="584"/>
      <c r="J11" s="584"/>
      <c r="K11" s="35"/>
      <c r="L11" s="35"/>
      <c r="M11" s="35"/>
    </row>
    <row r="12" spans="1:10" s="37" customFormat="1" ht="43.5" customHeight="1">
      <c r="A12" s="588" t="s">
        <v>199</v>
      </c>
      <c r="B12" s="588"/>
      <c r="C12" s="588"/>
      <c r="D12" s="588"/>
      <c r="E12" s="588"/>
      <c r="F12" s="588"/>
      <c r="G12" s="588"/>
      <c r="H12" s="588"/>
      <c r="I12" s="588"/>
      <c r="J12" s="588"/>
    </row>
    <row r="13" spans="1:10" ht="56.25" customHeight="1">
      <c r="A13" s="581" t="s">
        <v>289</v>
      </c>
      <c r="B13" s="581"/>
      <c r="C13" s="581"/>
      <c r="D13" s="581"/>
      <c r="E13" s="581"/>
      <c r="F13" s="581"/>
      <c r="G13" s="581"/>
      <c r="H13" s="581"/>
      <c r="I13" s="581"/>
      <c r="J13" s="581"/>
    </row>
    <row r="14" spans="1:10" ht="33" customHeight="1">
      <c r="A14" s="563" t="s">
        <v>19</v>
      </c>
      <c r="B14" s="563"/>
      <c r="C14" s="563"/>
      <c r="D14" s="563"/>
      <c r="E14" s="563"/>
      <c r="F14" s="563"/>
      <c r="G14" s="563"/>
      <c r="H14" s="563"/>
      <c r="I14" s="563"/>
      <c r="J14" s="563"/>
    </row>
    <row r="15" spans="1:10" s="32" customFormat="1" ht="12.75">
      <c r="A15" s="34"/>
      <c r="B15" s="33"/>
      <c r="C15" s="33"/>
      <c r="D15" s="33"/>
      <c r="E15" s="33"/>
      <c r="F15" s="33"/>
      <c r="G15" s="33"/>
      <c r="H15" s="33"/>
      <c r="I15" s="33"/>
      <c r="J15" s="33"/>
    </row>
    <row r="16" spans="1:10" s="24" customFormat="1" ht="15.75" customHeight="1" thickBot="1">
      <c r="A16" s="622" t="s">
        <v>288</v>
      </c>
      <c r="B16" s="622"/>
      <c r="C16" s="622"/>
      <c r="D16" s="622"/>
      <c r="E16" s="622"/>
      <c r="F16" s="622"/>
      <c r="G16" s="622"/>
      <c r="H16" s="622"/>
      <c r="I16" s="622"/>
      <c r="J16" s="622"/>
    </row>
    <row r="17" spans="1:10" s="24" customFormat="1" ht="18" customHeight="1">
      <c r="A17" s="490" t="s">
        <v>176</v>
      </c>
      <c r="B17" s="565" t="s">
        <v>65</v>
      </c>
      <c r="C17" s="567" t="s">
        <v>362</v>
      </c>
      <c r="D17" s="568"/>
      <c r="E17" s="571" t="s">
        <v>350</v>
      </c>
      <c r="F17" s="572"/>
      <c r="G17" s="572"/>
      <c r="H17" s="572"/>
      <c r="I17" s="572"/>
      <c r="J17" s="573"/>
    </row>
    <row r="18" spans="1:10" s="24" customFormat="1" ht="28.5" customHeight="1">
      <c r="A18" s="491"/>
      <c r="B18" s="566"/>
      <c r="C18" s="569"/>
      <c r="D18" s="570"/>
      <c r="E18" s="466" t="s">
        <v>66</v>
      </c>
      <c r="F18" s="466"/>
      <c r="G18" s="574" t="s">
        <v>67</v>
      </c>
      <c r="H18" s="575"/>
      <c r="I18" s="574" t="s">
        <v>62</v>
      </c>
      <c r="J18" s="576"/>
    </row>
    <row r="19" spans="1:10" ht="15" thickBot="1">
      <c r="A19" s="38">
        <v>1</v>
      </c>
      <c r="B19" s="39">
        <v>2</v>
      </c>
      <c r="C19" s="543">
        <v>3</v>
      </c>
      <c r="D19" s="544"/>
      <c r="E19" s="543">
        <v>4</v>
      </c>
      <c r="F19" s="544"/>
      <c r="G19" s="543">
        <v>5</v>
      </c>
      <c r="H19" s="544"/>
      <c r="I19" s="543">
        <v>6</v>
      </c>
      <c r="J19" s="564"/>
    </row>
    <row r="20" spans="1:10" s="24" customFormat="1" ht="15" customHeight="1">
      <c r="A20" s="623" t="s">
        <v>86</v>
      </c>
      <c r="B20" s="624"/>
      <c r="C20" s="624"/>
      <c r="D20" s="624"/>
      <c r="E20" s="624"/>
      <c r="F20" s="624"/>
      <c r="G20" s="624"/>
      <c r="H20" s="624"/>
      <c r="I20" s="624"/>
      <c r="J20" s="625"/>
    </row>
    <row r="21" spans="1:10" s="40" customFormat="1" ht="15" customHeight="1" hidden="1" outlineLevel="1">
      <c r="A21" s="548" t="s">
        <v>378</v>
      </c>
      <c r="B21" s="549"/>
      <c r="C21" s="549"/>
      <c r="D21" s="549"/>
      <c r="E21" s="549"/>
      <c r="F21" s="549"/>
      <c r="G21" s="549"/>
      <c r="H21" s="549"/>
      <c r="I21" s="549"/>
      <c r="J21" s="550"/>
    </row>
    <row r="22" spans="1:10" s="41" customFormat="1" ht="25.5" hidden="1" outlineLevel="1">
      <c r="A22" s="95">
        <v>1</v>
      </c>
      <c r="B22" s="177" t="s">
        <v>392</v>
      </c>
      <c r="C22" s="541"/>
      <c r="D22" s="542"/>
      <c r="E22" s="541"/>
      <c r="F22" s="542"/>
      <c r="G22" s="541"/>
      <c r="H22" s="542"/>
      <c r="I22" s="443"/>
      <c r="J22" s="555"/>
    </row>
    <row r="23" spans="1:10" s="41" customFormat="1" ht="28.5" customHeight="1" hidden="1" outlineLevel="1">
      <c r="A23" s="96">
        <v>2</v>
      </c>
      <c r="B23" s="92" t="s">
        <v>393</v>
      </c>
      <c r="C23" s="541"/>
      <c r="D23" s="542"/>
      <c r="E23" s="443" t="s">
        <v>56</v>
      </c>
      <c r="F23" s="444"/>
      <c r="G23" s="443" t="s">
        <v>56</v>
      </c>
      <c r="H23" s="444"/>
      <c r="I23" s="443"/>
      <c r="J23" s="555"/>
    </row>
    <row r="24" spans="1:10" s="41" customFormat="1" ht="24" customHeight="1" hidden="1" outlineLevel="1">
      <c r="A24" s="96">
        <v>3</v>
      </c>
      <c r="B24" s="92" t="s">
        <v>497</v>
      </c>
      <c r="C24" s="556"/>
      <c r="D24" s="557"/>
      <c r="E24" s="443" t="s">
        <v>56</v>
      </c>
      <c r="F24" s="444"/>
      <c r="G24" s="443" t="s">
        <v>56</v>
      </c>
      <c r="H24" s="444"/>
      <c r="I24" s="546"/>
      <c r="J24" s="547"/>
    </row>
    <row r="25" spans="1:10" s="40" customFormat="1" ht="15" customHeight="1" hidden="1" outlineLevel="1">
      <c r="A25" s="548" t="s">
        <v>394</v>
      </c>
      <c r="B25" s="549"/>
      <c r="C25" s="549"/>
      <c r="D25" s="549"/>
      <c r="E25" s="549"/>
      <c r="F25" s="549"/>
      <c r="G25" s="549"/>
      <c r="H25" s="549"/>
      <c r="I25" s="549"/>
      <c r="J25" s="550"/>
    </row>
    <row r="26" spans="1:10" s="41" customFormat="1" ht="27" customHeight="1" hidden="1" outlineLevel="1">
      <c r="A26" s="95">
        <v>1</v>
      </c>
      <c r="B26" s="51" t="s">
        <v>332</v>
      </c>
      <c r="C26" s="559"/>
      <c r="D26" s="560"/>
      <c r="E26" s="559"/>
      <c r="F26" s="560"/>
      <c r="G26" s="559"/>
      <c r="H26" s="560"/>
      <c r="I26" s="443"/>
      <c r="J26" s="555"/>
    </row>
    <row r="27" spans="1:10" s="40" customFormat="1" ht="17.25" customHeight="1" hidden="1" outlineLevel="1">
      <c r="A27" s="548" t="s">
        <v>395</v>
      </c>
      <c r="B27" s="549"/>
      <c r="C27" s="549"/>
      <c r="D27" s="549"/>
      <c r="E27" s="549"/>
      <c r="F27" s="549"/>
      <c r="G27" s="549"/>
      <c r="H27" s="549"/>
      <c r="I27" s="549"/>
      <c r="J27" s="550"/>
    </row>
    <row r="28" spans="1:10" s="41" customFormat="1" ht="25.5" customHeight="1" hidden="1" outlineLevel="1">
      <c r="A28" s="95">
        <v>1</v>
      </c>
      <c r="B28" s="51" t="s">
        <v>396</v>
      </c>
      <c r="C28" s="453"/>
      <c r="D28" s="454"/>
      <c r="E28" s="443" t="s">
        <v>56</v>
      </c>
      <c r="F28" s="444"/>
      <c r="G28" s="443" t="s">
        <v>56</v>
      </c>
      <c r="H28" s="444"/>
      <c r="I28" s="443"/>
      <c r="J28" s="555"/>
    </row>
    <row r="29" spans="1:10" s="41" customFormat="1" ht="25.5" customHeight="1" hidden="1" outlineLevel="1">
      <c r="A29" s="96">
        <v>2</v>
      </c>
      <c r="B29" s="51" t="s">
        <v>397</v>
      </c>
      <c r="C29" s="453"/>
      <c r="D29" s="454"/>
      <c r="E29" s="453"/>
      <c r="F29" s="454"/>
      <c r="G29" s="531"/>
      <c r="H29" s="532"/>
      <c r="I29" s="443"/>
      <c r="J29" s="555"/>
    </row>
    <row r="30" spans="1:10" s="41" customFormat="1" ht="30" customHeight="1" hidden="1" outlineLevel="1">
      <c r="A30" s="96">
        <v>3</v>
      </c>
      <c r="B30" s="51" t="s">
        <v>398</v>
      </c>
      <c r="C30" s="453"/>
      <c r="D30" s="454"/>
      <c r="E30" s="443" t="s">
        <v>56</v>
      </c>
      <c r="F30" s="444"/>
      <c r="G30" s="443" t="s">
        <v>56</v>
      </c>
      <c r="H30" s="444"/>
      <c r="I30" s="443"/>
      <c r="J30" s="555"/>
    </row>
    <row r="31" spans="1:10" s="41" customFormat="1" ht="25.5" hidden="1" outlineLevel="1">
      <c r="A31" s="96">
        <v>4</v>
      </c>
      <c r="B31" s="92" t="s">
        <v>498</v>
      </c>
      <c r="C31" s="484"/>
      <c r="D31" s="530"/>
      <c r="E31" s="443" t="s">
        <v>56</v>
      </c>
      <c r="F31" s="444"/>
      <c r="G31" s="443" t="s">
        <v>56</v>
      </c>
      <c r="H31" s="444"/>
      <c r="I31" s="546"/>
      <c r="J31" s="547"/>
    </row>
    <row r="32" spans="1:10" s="45" customFormat="1" ht="14.25" hidden="1" outlineLevel="1">
      <c r="A32" s="97" t="s">
        <v>365</v>
      </c>
      <c r="B32" s="44" t="s">
        <v>286</v>
      </c>
      <c r="C32" s="629"/>
      <c r="D32" s="517"/>
      <c r="E32" s="629"/>
      <c r="F32" s="517"/>
      <c r="G32" s="630"/>
      <c r="H32" s="631"/>
      <c r="I32" s="539"/>
      <c r="J32" s="540"/>
    </row>
    <row r="33" spans="1:10" s="24" customFormat="1" ht="15" customHeight="1" collapsed="1">
      <c r="A33" s="634" t="s">
        <v>90</v>
      </c>
      <c r="B33" s="635"/>
      <c r="C33" s="635"/>
      <c r="D33" s="635"/>
      <c r="E33" s="635"/>
      <c r="F33" s="635"/>
      <c r="G33" s="635"/>
      <c r="H33" s="635"/>
      <c r="I33" s="635"/>
      <c r="J33" s="636"/>
    </row>
    <row r="34" spans="1:10" s="40" customFormat="1" ht="15" customHeight="1" hidden="1" outlineLevel="1">
      <c r="A34" s="548" t="s">
        <v>378</v>
      </c>
      <c r="B34" s="549"/>
      <c r="C34" s="549"/>
      <c r="D34" s="549"/>
      <c r="E34" s="549"/>
      <c r="F34" s="549"/>
      <c r="G34" s="549"/>
      <c r="H34" s="549"/>
      <c r="I34" s="549"/>
      <c r="J34" s="550"/>
    </row>
    <row r="35" spans="1:10" s="41" customFormat="1" ht="51" hidden="1" outlineLevel="1">
      <c r="A35" s="309">
        <v>1</v>
      </c>
      <c r="B35" s="42" t="s">
        <v>4</v>
      </c>
      <c r="C35" s="559"/>
      <c r="D35" s="560"/>
      <c r="E35" s="559"/>
      <c r="F35" s="560"/>
      <c r="G35" s="559"/>
      <c r="H35" s="560"/>
      <c r="I35" s="559"/>
      <c r="J35" s="621"/>
    </row>
    <row r="36" spans="1:10" s="41" customFormat="1" ht="38.25" hidden="1" outlineLevel="1">
      <c r="A36" s="309">
        <v>2</v>
      </c>
      <c r="B36" s="42" t="s">
        <v>5</v>
      </c>
      <c r="C36" s="559"/>
      <c r="D36" s="560"/>
      <c r="E36" s="559"/>
      <c r="F36" s="560"/>
      <c r="G36" s="559"/>
      <c r="H36" s="560"/>
      <c r="I36" s="559"/>
      <c r="J36" s="621"/>
    </row>
    <row r="37" spans="1:10" s="41" customFormat="1" ht="38.25" hidden="1" outlineLevel="1">
      <c r="A37" s="95">
        <v>3</v>
      </c>
      <c r="B37" s="42" t="s">
        <v>399</v>
      </c>
      <c r="C37" s="632"/>
      <c r="D37" s="633"/>
      <c r="E37" s="443" t="s">
        <v>56</v>
      </c>
      <c r="F37" s="444"/>
      <c r="G37" s="443" t="s">
        <v>56</v>
      </c>
      <c r="H37" s="444"/>
      <c r="I37" s="609"/>
      <c r="J37" s="610"/>
    </row>
    <row r="38" spans="1:10" s="40" customFormat="1" ht="15" customHeight="1" hidden="1" outlineLevel="1">
      <c r="A38" s="626" t="s">
        <v>394</v>
      </c>
      <c r="B38" s="627"/>
      <c r="C38" s="627"/>
      <c r="D38" s="627"/>
      <c r="E38" s="627"/>
      <c r="F38" s="627"/>
      <c r="G38" s="627"/>
      <c r="H38" s="627"/>
      <c r="I38" s="627"/>
      <c r="J38" s="628"/>
    </row>
    <row r="39" spans="1:10" s="41" customFormat="1" ht="25.5" hidden="1" outlineLevel="1">
      <c r="A39" s="95">
        <v>1</v>
      </c>
      <c r="B39" s="42" t="s">
        <v>148</v>
      </c>
      <c r="C39" s="558"/>
      <c r="D39" s="558"/>
      <c r="E39" s="443" t="s">
        <v>56</v>
      </c>
      <c r="F39" s="444"/>
      <c r="G39" s="443" t="s">
        <v>56</v>
      </c>
      <c r="H39" s="444"/>
      <c r="I39" s="522"/>
      <c r="J39" s="523"/>
    </row>
    <row r="40" spans="1:10" s="40" customFormat="1" ht="15" customHeight="1" hidden="1" outlineLevel="1">
      <c r="A40" s="450" t="s">
        <v>395</v>
      </c>
      <c r="B40" s="451"/>
      <c r="C40" s="451"/>
      <c r="D40" s="451"/>
      <c r="E40" s="451"/>
      <c r="F40" s="451"/>
      <c r="G40" s="451"/>
      <c r="H40" s="451"/>
      <c r="I40" s="451"/>
      <c r="J40" s="452"/>
    </row>
    <row r="41" spans="1:10" s="40" customFormat="1" ht="54.75" customHeight="1" hidden="1" outlineLevel="1">
      <c r="A41" s="95">
        <v>1</v>
      </c>
      <c r="B41" s="42" t="s">
        <v>400</v>
      </c>
      <c r="C41" s="558"/>
      <c r="D41" s="558"/>
      <c r="E41" s="559"/>
      <c r="F41" s="560"/>
      <c r="G41" s="559"/>
      <c r="H41" s="560"/>
      <c r="I41" s="558"/>
      <c r="J41" s="561"/>
    </row>
    <row r="42" spans="1:10" s="41" customFormat="1" ht="38.25" hidden="1" outlineLevel="1">
      <c r="A42" s="95">
        <v>2</v>
      </c>
      <c r="B42" s="42" t="s">
        <v>401</v>
      </c>
      <c r="C42" s="562"/>
      <c r="D42" s="562"/>
      <c r="E42" s="443" t="s">
        <v>56</v>
      </c>
      <c r="F42" s="444"/>
      <c r="G42" s="443" t="s">
        <v>56</v>
      </c>
      <c r="H42" s="444"/>
      <c r="I42" s="522"/>
      <c r="J42" s="523"/>
    </row>
    <row r="43" spans="1:10" s="40" customFormat="1" ht="15" customHeight="1" hidden="1" outlineLevel="1">
      <c r="A43" s="450" t="s">
        <v>402</v>
      </c>
      <c r="B43" s="451"/>
      <c r="C43" s="451"/>
      <c r="D43" s="451"/>
      <c r="E43" s="451"/>
      <c r="F43" s="451"/>
      <c r="G43" s="451"/>
      <c r="H43" s="451"/>
      <c r="I43" s="451"/>
      <c r="J43" s="452"/>
    </row>
    <row r="44" spans="1:10" s="41" customFormat="1" ht="25.5" hidden="1" outlineLevel="1">
      <c r="A44" s="95">
        <v>1</v>
      </c>
      <c r="B44" s="42" t="s">
        <v>403</v>
      </c>
      <c r="C44" s="541"/>
      <c r="D44" s="542"/>
      <c r="E44" s="443" t="s">
        <v>56</v>
      </c>
      <c r="F44" s="444"/>
      <c r="G44" s="443" t="s">
        <v>56</v>
      </c>
      <c r="H44" s="444"/>
      <c r="I44" s="495"/>
      <c r="J44" s="473"/>
    </row>
    <row r="45" spans="1:10" s="40" customFormat="1" ht="15" customHeight="1" hidden="1" outlineLevel="1">
      <c r="A45" s="450" t="s">
        <v>404</v>
      </c>
      <c r="B45" s="451"/>
      <c r="C45" s="451"/>
      <c r="D45" s="451"/>
      <c r="E45" s="451"/>
      <c r="F45" s="451"/>
      <c r="G45" s="451"/>
      <c r="H45" s="451"/>
      <c r="I45" s="451"/>
      <c r="J45" s="452"/>
    </row>
    <row r="46" spans="1:10" s="40" customFormat="1" ht="25.5" hidden="1" outlineLevel="1">
      <c r="A46" s="95">
        <v>1</v>
      </c>
      <c r="B46" s="42" t="s">
        <v>405</v>
      </c>
      <c r="C46" s="559"/>
      <c r="D46" s="560"/>
      <c r="E46" s="559"/>
      <c r="F46" s="560"/>
      <c r="G46" s="559"/>
      <c r="H46" s="560"/>
      <c r="I46" s="559"/>
      <c r="J46" s="621"/>
    </row>
    <row r="47" spans="1:10" s="47" customFormat="1" ht="19.5" customHeight="1" hidden="1" outlineLevel="1">
      <c r="A47" s="514">
        <v>2</v>
      </c>
      <c r="B47" s="49" t="s">
        <v>406</v>
      </c>
      <c r="C47" s="541"/>
      <c r="D47" s="542"/>
      <c r="E47" s="541"/>
      <c r="F47" s="542"/>
      <c r="G47" s="541"/>
      <c r="H47" s="542"/>
      <c r="I47" s="541"/>
      <c r="J47" s="545"/>
    </row>
    <row r="48" spans="1:10" s="47" customFormat="1" ht="18.75" customHeight="1" hidden="1" outlineLevel="1">
      <c r="A48" s="637"/>
      <c r="B48" s="43" t="s">
        <v>407</v>
      </c>
      <c r="C48" s="541"/>
      <c r="D48" s="542"/>
      <c r="E48" s="541"/>
      <c r="F48" s="542"/>
      <c r="G48" s="541"/>
      <c r="H48" s="542"/>
      <c r="I48" s="541"/>
      <c r="J48" s="545"/>
    </row>
    <row r="49" spans="1:10" s="47" customFormat="1" ht="18.75" customHeight="1" hidden="1" outlineLevel="1">
      <c r="A49" s="637"/>
      <c r="B49" s="43" t="s">
        <v>408</v>
      </c>
      <c r="C49" s="541"/>
      <c r="D49" s="542"/>
      <c r="E49" s="541"/>
      <c r="F49" s="542"/>
      <c r="G49" s="541"/>
      <c r="H49" s="542"/>
      <c r="I49" s="541"/>
      <c r="J49" s="545"/>
    </row>
    <row r="50" spans="1:10" s="47" customFormat="1" ht="18.75" customHeight="1" hidden="1" outlineLevel="1">
      <c r="A50" s="637"/>
      <c r="B50" s="43" t="s">
        <v>409</v>
      </c>
      <c r="C50" s="541"/>
      <c r="D50" s="542"/>
      <c r="E50" s="541"/>
      <c r="F50" s="542"/>
      <c r="G50" s="541"/>
      <c r="H50" s="542"/>
      <c r="I50" s="541"/>
      <c r="J50" s="545"/>
    </row>
    <row r="51" spans="1:10" s="40" customFormat="1" ht="15" customHeight="1" hidden="1" outlineLevel="1">
      <c r="A51" s="450" t="s">
        <v>410</v>
      </c>
      <c r="B51" s="451"/>
      <c r="C51" s="451"/>
      <c r="D51" s="451"/>
      <c r="E51" s="451"/>
      <c r="F51" s="451"/>
      <c r="G51" s="451"/>
      <c r="H51" s="451"/>
      <c r="I51" s="451"/>
      <c r="J51" s="452"/>
    </row>
    <row r="52" spans="1:10" s="41" customFormat="1" ht="38.25" hidden="1" outlineLevel="1">
      <c r="A52" s="95">
        <v>1</v>
      </c>
      <c r="B52" s="42" t="s">
        <v>411</v>
      </c>
      <c r="C52" s="541"/>
      <c r="D52" s="542"/>
      <c r="E52" s="443" t="s">
        <v>56</v>
      </c>
      <c r="F52" s="444"/>
      <c r="G52" s="443" t="s">
        <v>56</v>
      </c>
      <c r="H52" s="444"/>
      <c r="I52" s="495"/>
      <c r="J52" s="473"/>
    </row>
    <row r="53" spans="1:10" s="41" customFormat="1" ht="25.5" hidden="1" outlineLevel="1">
      <c r="A53" s="96">
        <v>2</v>
      </c>
      <c r="B53" s="42" t="s">
        <v>412</v>
      </c>
      <c r="C53" s="541"/>
      <c r="D53" s="542"/>
      <c r="E53" s="443" t="s">
        <v>56</v>
      </c>
      <c r="F53" s="444"/>
      <c r="G53" s="443" t="s">
        <v>56</v>
      </c>
      <c r="H53" s="444"/>
      <c r="I53" s="495"/>
      <c r="J53" s="473"/>
    </row>
    <row r="54" spans="1:10" s="45" customFormat="1" ht="15.75" customHeight="1" hidden="1" outlineLevel="1">
      <c r="A54" s="97" t="s">
        <v>365</v>
      </c>
      <c r="B54" s="44" t="s">
        <v>286</v>
      </c>
      <c r="C54" s="500"/>
      <c r="D54" s="501"/>
      <c r="E54" s="500"/>
      <c r="F54" s="501"/>
      <c r="G54" s="500"/>
      <c r="H54" s="501"/>
      <c r="I54" s="539"/>
      <c r="J54" s="540"/>
    </row>
    <row r="55" spans="1:10" s="24" customFormat="1" ht="15" customHeight="1" collapsed="1">
      <c r="A55" s="536" t="s">
        <v>126</v>
      </c>
      <c r="B55" s="537"/>
      <c r="C55" s="537"/>
      <c r="D55" s="537"/>
      <c r="E55" s="537"/>
      <c r="F55" s="537"/>
      <c r="G55" s="537"/>
      <c r="H55" s="537"/>
      <c r="I55" s="537"/>
      <c r="J55" s="538"/>
    </row>
    <row r="56" spans="1:10" s="40" customFormat="1" ht="15" customHeight="1" hidden="1" outlineLevel="1">
      <c r="A56" s="450" t="s">
        <v>378</v>
      </c>
      <c r="B56" s="451"/>
      <c r="C56" s="451"/>
      <c r="D56" s="451"/>
      <c r="E56" s="451"/>
      <c r="F56" s="451"/>
      <c r="G56" s="451"/>
      <c r="H56" s="451"/>
      <c r="I56" s="451"/>
      <c r="J56" s="452"/>
    </row>
    <row r="57" spans="1:10" s="40" customFormat="1" ht="38.25" hidden="1" outlineLevel="1">
      <c r="A57" s="95">
        <v>1</v>
      </c>
      <c r="B57" s="42" t="s">
        <v>6</v>
      </c>
      <c r="C57" s="453"/>
      <c r="D57" s="454"/>
      <c r="E57" s="443" t="s">
        <v>56</v>
      </c>
      <c r="F57" s="444"/>
      <c r="G57" s="443" t="s">
        <v>56</v>
      </c>
      <c r="H57" s="444"/>
      <c r="I57" s="495"/>
      <c r="J57" s="473"/>
    </row>
    <row r="58" spans="1:10" s="41" customFormat="1" ht="25.5" hidden="1" outlineLevel="1">
      <c r="A58" s="96">
        <v>2</v>
      </c>
      <c r="B58" s="42" t="s">
        <v>413</v>
      </c>
      <c r="C58" s="453"/>
      <c r="D58" s="454"/>
      <c r="E58" s="443" t="s">
        <v>56</v>
      </c>
      <c r="F58" s="444"/>
      <c r="G58" s="443" t="s">
        <v>56</v>
      </c>
      <c r="H58" s="444"/>
      <c r="I58" s="495"/>
      <c r="J58" s="473"/>
    </row>
    <row r="59" spans="1:10" s="41" customFormat="1" ht="28.5" customHeight="1" hidden="1" outlineLevel="1">
      <c r="A59" s="96">
        <v>3</v>
      </c>
      <c r="B59" s="42" t="s">
        <v>329</v>
      </c>
      <c r="C59" s="453"/>
      <c r="D59" s="454"/>
      <c r="E59" s="443" t="s">
        <v>56</v>
      </c>
      <c r="F59" s="444"/>
      <c r="G59" s="443" t="s">
        <v>56</v>
      </c>
      <c r="H59" s="444"/>
      <c r="I59" s="495"/>
      <c r="J59" s="473"/>
    </row>
    <row r="60" spans="1:10" s="40" customFormat="1" ht="15" customHeight="1" hidden="1" outlineLevel="1">
      <c r="A60" s="450" t="s">
        <v>394</v>
      </c>
      <c r="B60" s="451"/>
      <c r="C60" s="451"/>
      <c r="D60" s="451"/>
      <c r="E60" s="451"/>
      <c r="F60" s="451"/>
      <c r="G60" s="451"/>
      <c r="H60" s="451"/>
      <c r="I60" s="451"/>
      <c r="J60" s="452"/>
    </row>
    <row r="61" spans="1:10" s="41" customFormat="1" ht="55.5" customHeight="1" hidden="1" outlineLevel="1">
      <c r="A61" s="95">
        <v>1</v>
      </c>
      <c r="B61" s="42" t="s">
        <v>414</v>
      </c>
      <c r="C61" s="453"/>
      <c r="D61" s="454"/>
      <c r="E61" s="443" t="s">
        <v>56</v>
      </c>
      <c r="F61" s="444"/>
      <c r="G61" s="443" t="s">
        <v>56</v>
      </c>
      <c r="H61" s="444"/>
      <c r="I61" s="495"/>
      <c r="J61" s="473"/>
    </row>
    <row r="62" spans="1:10" s="41" customFormat="1" ht="38.25" hidden="1" outlineLevel="1">
      <c r="A62" s="96">
        <v>2</v>
      </c>
      <c r="B62" s="42" t="s">
        <v>415</v>
      </c>
      <c r="C62" s="453"/>
      <c r="D62" s="454"/>
      <c r="E62" s="443" t="s">
        <v>56</v>
      </c>
      <c r="F62" s="444"/>
      <c r="G62" s="443" t="s">
        <v>56</v>
      </c>
      <c r="H62" s="444"/>
      <c r="I62" s="495"/>
      <c r="J62" s="473"/>
    </row>
    <row r="63" spans="1:10" s="41" customFormat="1" ht="30.75" customHeight="1" hidden="1" outlineLevel="1">
      <c r="A63" s="266">
        <v>3</v>
      </c>
      <c r="B63" s="42" t="s">
        <v>330</v>
      </c>
      <c r="C63" s="453"/>
      <c r="D63" s="454"/>
      <c r="E63" s="443" t="s">
        <v>56</v>
      </c>
      <c r="F63" s="444"/>
      <c r="G63" s="443" t="s">
        <v>56</v>
      </c>
      <c r="H63" s="444"/>
      <c r="I63" s="495"/>
      <c r="J63" s="473"/>
    </row>
    <row r="64" spans="1:10" s="48" customFormat="1" ht="15" customHeight="1" hidden="1" outlineLevel="1">
      <c r="A64" s="533" t="s">
        <v>395</v>
      </c>
      <c r="B64" s="534"/>
      <c r="C64" s="534"/>
      <c r="D64" s="534"/>
      <c r="E64" s="534"/>
      <c r="F64" s="534"/>
      <c r="G64" s="534"/>
      <c r="H64" s="534"/>
      <c r="I64" s="534"/>
      <c r="J64" s="535"/>
    </row>
    <row r="65" spans="1:10" s="41" customFormat="1" ht="67.5" customHeight="1" hidden="1" outlineLevel="1">
      <c r="A65" s="99">
        <v>1</v>
      </c>
      <c r="B65" s="49" t="s">
        <v>416</v>
      </c>
      <c r="C65" s="442"/>
      <c r="D65" s="442"/>
      <c r="E65" s="443" t="s">
        <v>56</v>
      </c>
      <c r="F65" s="444"/>
      <c r="G65" s="443" t="s">
        <v>56</v>
      </c>
      <c r="H65" s="444"/>
      <c r="I65" s="522"/>
      <c r="J65" s="523"/>
    </row>
    <row r="66" spans="1:10" ht="54.75" customHeight="1" hidden="1" outlineLevel="1">
      <c r="A66" s="96">
        <v>2</v>
      </c>
      <c r="B66" s="49" t="s">
        <v>418</v>
      </c>
      <c r="C66" s="442"/>
      <c r="D66" s="442"/>
      <c r="E66" s="453"/>
      <c r="F66" s="454"/>
      <c r="G66" s="531"/>
      <c r="H66" s="532"/>
      <c r="I66" s="474"/>
      <c r="J66" s="475"/>
    </row>
    <row r="67" spans="1:10" s="40" customFormat="1" ht="12.75" customHeight="1" hidden="1" outlineLevel="1">
      <c r="A67" s="450" t="s">
        <v>402</v>
      </c>
      <c r="B67" s="451"/>
      <c r="C67" s="451"/>
      <c r="D67" s="451"/>
      <c r="E67" s="451"/>
      <c r="F67" s="451"/>
      <c r="G67" s="451"/>
      <c r="H67" s="451"/>
      <c r="I67" s="451"/>
      <c r="J67" s="452"/>
    </row>
    <row r="68" spans="1:10" s="41" customFormat="1" ht="52.5" customHeight="1" hidden="1" outlineLevel="1">
      <c r="A68" s="95">
        <v>1</v>
      </c>
      <c r="B68" s="42" t="s">
        <v>419</v>
      </c>
      <c r="C68" s="442"/>
      <c r="D68" s="442"/>
      <c r="E68" s="443" t="s">
        <v>56</v>
      </c>
      <c r="F68" s="444"/>
      <c r="G68" s="443" t="s">
        <v>56</v>
      </c>
      <c r="H68" s="444"/>
      <c r="I68" s="522"/>
      <c r="J68" s="523"/>
    </row>
    <row r="69" spans="1:10" s="45" customFormat="1" ht="16.5" customHeight="1" hidden="1" outlineLevel="1">
      <c r="A69" s="97" t="s">
        <v>365</v>
      </c>
      <c r="B69" s="44" t="s">
        <v>286</v>
      </c>
      <c r="C69" s="499"/>
      <c r="D69" s="499"/>
      <c r="E69" s="470"/>
      <c r="F69" s="471"/>
      <c r="G69" s="500"/>
      <c r="H69" s="501"/>
      <c r="I69" s="502"/>
      <c r="J69" s="503"/>
    </row>
    <row r="70" spans="1:10" s="24" customFormat="1" ht="17.25" customHeight="1" collapsed="1">
      <c r="A70" s="496" t="s">
        <v>127</v>
      </c>
      <c r="B70" s="497"/>
      <c r="C70" s="497"/>
      <c r="D70" s="497"/>
      <c r="E70" s="497"/>
      <c r="F70" s="497"/>
      <c r="G70" s="497"/>
      <c r="H70" s="497"/>
      <c r="I70" s="497"/>
      <c r="J70" s="498"/>
    </row>
    <row r="71" spans="1:10" s="40" customFormat="1" ht="15" customHeight="1" hidden="1" outlineLevel="1">
      <c r="A71" s="450" t="s">
        <v>378</v>
      </c>
      <c r="B71" s="451"/>
      <c r="C71" s="451"/>
      <c r="D71" s="451"/>
      <c r="E71" s="451"/>
      <c r="F71" s="451"/>
      <c r="G71" s="451"/>
      <c r="H71" s="451"/>
      <c r="I71" s="451"/>
      <c r="J71" s="452"/>
    </row>
    <row r="72" spans="1:10" ht="25.5" hidden="1" outlineLevel="1">
      <c r="A72" s="95">
        <v>1</v>
      </c>
      <c r="B72" s="42" t="s">
        <v>420</v>
      </c>
      <c r="C72" s="442"/>
      <c r="D72" s="442"/>
      <c r="E72" s="484"/>
      <c r="F72" s="530"/>
      <c r="G72" s="484"/>
      <c r="H72" s="530"/>
      <c r="I72" s="474"/>
      <c r="J72" s="475"/>
    </row>
    <row r="73" spans="1:10" ht="25.5" hidden="1" outlineLevel="1">
      <c r="A73" s="100">
        <v>2</v>
      </c>
      <c r="B73" s="42" t="s">
        <v>421</v>
      </c>
      <c r="C73" s="442"/>
      <c r="D73" s="442"/>
      <c r="E73" s="484"/>
      <c r="F73" s="530"/>
      <c r="G73" s="484"/>
      <c r="H73" s="530"/>
      <c r="I73" s="474"/>
      <c r="J73" s="475"/>
    </row>
    <row r="74" spans="1:10" s="40" customFormat="1" ht="17.25" customHeight="1" hidden="1" outlineLevel="1">
      <c r="A74" s="450" t="s">
        <v>394</v>
      </c>
      <c r="B74" s="451"/>
      <c r="C74" s="451"/>
      <c r="D74" s="451"/>
      <c r="E74" s="451"/>
      <c r="F74" s="451"/>
      <c r="G74" s="451"/>
      <c r="H74" s="451"/>
      <c r="I74" s="451"/>
      <c r="J74" s="452"/>
    </row>
    <row r="75" spans="1:10" s="41" customFormat="1" ht="38.25" hidden="1" outlineLevel="1">
      <c r="A75" s="514">
        <v>1</v>
      </c>
      <c r="B75" s="42" t="s">
        <v>422</v>
      </c>
      <c r="C75" s="442"/>
      <c r="D75" s="442"/>
      <c r="E75" s="443" t="s">
        <v>56</v>
      </c>
      <c r="F75" s="444"/>
      <c r="G75" s="443" t="s">
        <v>56</v>
      </c>
      <c r="H75" s="444"/>
      <c r="I75" s="522"/>
      <c r="J75" s="523"/>
    </row>
    <row r="76" spans="1:10" s="41" customFormat="1" ht="20.25" customHeight="1" hidden="1" outlineLevel="1">
      <c r="A76" s="515"/>
      <c r="B76" s="43" t="s">
        <v>423</v>
      </c>
      <c r="C76" s="442"/>
      <c r="D76" s="442"/>
      <c r="E76" s="443" t="s">
        <v>56</v>
      </c>
      <c r="F76" s="444"/>
      <c r="G76" s="443" t="s">
        <v>56</v>
      </c>
      <c r="H76" s="444"/>
      <c r="I76" s="522"/>
      <c r="J76" s="523"/>
    </row>
    <row r="77" spans="1:10" s="41" customFormat="1" ht="20.25" customHeight="1" hidden="1" outlineLevel="1">
      <c r="A77" s="515"/>
      <c r="B77" s="43" t="s">
        <v>424</v>
      </c>
      <c r="C77" s="442"/>
      <c r="D77" s="442"/>
      <c r="E77" s="443" t="s">
        <v>56</v>
      </c>
      <c r="F77" s="444"/>
      <c r="G77" s="443" t="s">
        <v>56</v>
      </c>
      <c r="H77" s="444"/>
      <c r="I77" s="522"/>
      <c r="J77" s="523"/>
    </row>
    <row r="78" spans="1:10" s="41" customFormat="1" ht="25.5" hidden="1" outlineLevel="1">
      <c r="A78" s="96">
        <v>2</v>
      </c>
      <c r="B78" s="42" t="s">
        <v>149</v>
      </c>
      <c r="C78" s="442"/>
      <c r="D78" s="442"/>
      <c r="E78" s="443" t="s">
        <v>56</v>
      </c>
      <c r="F78" s="444"/>
      <c r="G78" s="443" t="s">
        <v>56</v>
      </c>
      <c r="H78" s="444"/>
      <c r="I78" s="522"/>
      <c r="J78" s="523"/>
    </row>
    <row r="79" spans="1:10" s="40" customFormat="1" ht="15" customHeight="1" hidden="1" outlineLevel="1">
      <c r="A79" s="479" t="s">
        <v>395</v>
      </c>
      <c r="B79" s="480"/>
      <c r="C79" s="480"/>
      <c r="D79" s="480"/>
      <c r="E79" s="480"/>
      <c r="F79" s="480"/>
      <c r="G79" s="480"/>
      <c r="H79" s="480"/>
      <c r="I79" s="480"/>
      <c r="J79" s="481"/>
    </row>
    <row r="80" spans="1:10" ht="38.25" hidden="1" outlineLevel="1">
      <c r="A80" s="95">
        <v>1</v>
      </c>
      <c r="B80" s="42" t="s">
        <v>426</v>
      </c>
      <c r="C80" s="442"/>
      <c r="D80" s="442"/>
      <c r="E80" s="453"/>
      <c r="F80" s="454"/>
      <c r="G80" s="453"/>
      <c r="H80" s="454"/>
      <c r="I80" s="474"/>
      <c r="J80" s="475"/>
    </row>
    <row r="81" spans="1:10" s="40" customFormat="1" ht="15" customHeight="1" hidden="1" outlineLevel="1">
      <c r="A81" s="479" t="s">
        <v>402</v>
      </c>
      <c r="B81" s="480"/>
      <c r="C81" s="480"/>
      <c r="D81" s="480"/>
      <c r="E81" s="480"/>
      <c r="F81" s="480"/>
      <c r="G81" s="480"/>
      <c r="H81" s="480"/>
      <c r="I81" s="480"/>
      <c r="J81" s="481"/>
    </row>
    <row r="82" spans="1:10" ht="51" hidden="1" outlineLevel="1">
      <c r="A82" s="95">
        <v>1</v>
      </c>
      <c r="B82" s="42" t="s">
        <v>427</v>
      </c>
      <c r="C82" s="442"/>
      <c r="D82" s="442"/>
      <c r="E82" s="453"/>
      <c r="F82" s="454"/>
      <c r="G82" s="453"/>
      <c r="H82" s="454"/>
      <c r="I82" s="445"/>
      <c r="J82" s="446"/>
    </row>
    <row r="83" spans="1:10" s="45" customFormat="1" ht="18.75" customHeight="1" hidden="1" outlineLevel="1">
      <c r="A83" s="101" t="s">
        <v>365</v>
      </c>
      <c r="B83" s="44" t="s">
        <v>286</v>
      </c>
      <c r="C83" s="470"/>
      <c r="D83" s="471"/>
      <c r="E83" s="453"/>
      <c r="F83" s="454"/>
      <c r="G83" s="453"/>
      <c r="H83" s="454"/>
      <c r="I83" s="487"/>
      <c r="J83" s="488"/>
    </row>
    <row r="84" spans="1:10" s="24" customFormat="1" ht="17.25" customHeight="1" collapsed="1">
      <c r="A84" s="496" t="s">
        <v>436</v>
      </c>
      <c r="B84" s="497"/>
      <c r="C84" s="497"/>
      <c r="D84" s="497"/>
      <c r="E84" s="497"/>
      <c r="F84" s="497"/>
      <c r="G84" s="497"/>
      <c r="H84" s="497"/>
      <c r="I84" s="497"/>
      <c r="J84" s="498"/>
    </row>
    <row r="85" spans="1:10" s="40" customFormat="1" ht="15" customHeight="1" hidden="1" outlineLevel="1">
      <c r="A85" s="450" t="s">
        <v>378</v>
      </c>
      <c r="B85" s="451"/>
      <c r="C85" s="451"/>
      <c r="D85" s="451"/>
      <c r="E85" s="451"/>
      <c r="F85" s="451"/>
      <c r="G85" s="451"/>
      <c r="H85" s="451"/>
      <c r="I85" s="451"/>
      <c r="J85" s="452"/>
    </row>
    <row r="86" spans="1:10" ht="14.25" hidden="1" outlineLevel="1">
      <c r="A86" s="95">
        <v>1</v>
      </c>
      <c r="B86" s="277" t="s">
        <v>466</v>
      </c>
      <c r="C86" s="442"/>
      <c r="D86" s="442"/>
      <c r="E86" s="443" t="s">
        <v>56</v>
      </c>
      <c r="F86" s="444"/>
      <c r="G86" s="443" t="s">
        <v>56</v>
      </c>
      <c r="H86" s="444"/>
      <c r="I86" s="474"/>
      <c r="J86" s="475"/>
    </row>
    <row r="87" spans="1:10" ht="25.5" hidden="1" outlineLevel="1">
      <c r="A87" s="100">
        <v>2</v>
      </c>
      <c r="B87" s="278" t="s">
        <v>467</v>
      </c>
      <c r="C87" s="442"/>
      <c r="D87" s="442"/>
      <c r="E87" s="443" t="s">
        <v>56</v>
      </c>
      <c r="F87" s="444"/>
      <c r="G87" s="443" t="s">
        <v>56</v>
      </c>
      <c r="H87" s="444"/>
      <c r="I87" s="474"/>
      <c r="J87" s="475"/>
    </row>
    <row r="88" spans="1:10" s="40" customFormat="1" ht="17.25" customHeight="1" hidden="1" outlineLevel="1">
      <c r="A88" s="450" t="s">
        <v>394</v>
      </c>
      <c r="B88" s="451"/>
      <c r="C88" s="451"/>
      <c r="D88" s="451"/>
      <c r="E88" s="451"/>
      <c r="F88" s="451"/>
      <c r="G88" s="451"/>
      <c r="H88" s="451"/>
      <c r="I88" s="451"/>
      <c r="J88" s="452"/>
    </row>
    <row r="89" spans="1:10" s="41" customFormat="1" ht="14.25" hidden="1" outlineLevel="1">
      <c r="A89" s="524">
        <v>1</v>
      </c>
      <c r="B89" s="279" t="s">
        <v>468</v>
      </c>
      <c r="C89" s="484"/>
      <c r="D89" s="485"/>
      <c r="E89" s="485"/>
      <c r="F89" s="485"/>
      <c r="G89" s="485"/>
      <c r="H89" s="485"/>
      <c r="I89" s="485"/>
      <c r="J89" s="486"/>
    </row>
    <row r="90" spans="1:10" s="41" customFormat="1" ht="20.25" customHeight="1" hidden="1" outlineLevel="1">
      <c r="A90" s="525"/>
      <c r="B90" s="280" t="s">
        <v>469</v>
      </c>
      <c r="C90" s="442"/>
      <c r="D90" s="442"/>
      <c r="E90" s="443" t="s">
        <v>56</v>
      </c>
      <c r="F90" s="444"/>
      <c r="G90" s="443" t="s">
        <v>56</v>
      </c>
      <c r="H90" s="444"/>
      <c r="I90" s="522"/>
      <c r="J90" s="523"/>
    </row>
    <row r="91" spans="1:10" s="41" customFormat="1" ht="20.25" customHeight="1" hidden="1" outlineLevel="1">
      <c r="A91" s="526"/>
      <c r="B91" s="280" t="s">
        <v>470</v>
      </c>
      <c r="C91" s="442"/>
      <c r="D91" s="442"/>
      <c r="E91" s="443" t="s">
        <v>56</v>
      </c>
      <c r="F91" s="444"/>
      <c r="G91" s="443" t="s">
        <v>56</v>
      </c>
      <c r="H91" s="444"/>
      <c r="I91" s="522"/>
      <c r="J91" s="523"/>
    </row>
    <row r="92" spans="1:10" s="41" customFormat="1" ht="25.5" hidden="1" outlineLevel="1">
      <c r="A92" s="527">
        <v>2</v>
      </c>
      <c r="B92" s="279" t="s">
        <v>471</v>
      </c>
      <c r="C92" s="484"/>
      <c r="D92" s="485"/>
      <c r="E92" s="485"/>
      <c r="F92" s="485"/>
      <c r="G92" s="485"/>
      <c r="H92" s="485"/>
      <c r="I92" s="485"/>
      <c r="J92" s="486"/>
    </row>
    <row r="93" spans="1:10" s="41" customFormat="1" ht="12" customHeight="1" hidden="1" outlineLevel="1">
      <c r="A93" s="528"/>
      <c r="B93" s="482" t="s">
        <v>472</v>
      </c>
      <c r="C93" s="442"/>
      <c r="D93" s="442"/>
      <c r="E93" s="443" t="s">
        <v>56</v>
      </c>
      <c r="F93" s="444"/>
      <c r="G93" s="443" t="s">
        <v>56</v>
      </c>
      <c r="H93" s="444"/>
      <c r="I93" s="522"/>
      <c r="J93" s="523"/>
    </row>
    <row r="94" spans="1:10" s="41" customFormat="1" ht="12" customHeight="1" hidden="1" outlineLevel="1">
      <c r="A94" s="528"/>
      <c r="B94" s="483"/>
      <c r="C94" s="442"/>
      <c r="D94" s="442"/>
      <c r="E94" s="443" t="s">
        <v>56</v>
      </c>
      <c r="F94" s="444"/>
      <c r="G94" s="443" t="s">
        <v>56</v>
      </c>
      <c r="H94" s="444"/>
      <c r="I94" s="522"/>
      <c r="J94" s="523"/>
    </row>
    <row r="95" spans="1:10" s="41" customFormat="1" ht="12" customHeight="1" hidden="1" outlineLevel="1">
      <c r="A95" s="528"/>
      <c r="B95" s="482" t="s">
        <v>473</v>
      </c>
      <c r="C95" s="442"/>
      <c r="D95" s="442"/>
      <c r="E95" s="443" t="s">
        <v>56</v>
      </c>
      <c r="F95" s="444"/>
      <c r="G95" s="443" t="s">
        <v>56</v>
      </c>
      <c r="H95" s="444"/>
      <c r="I95" s="522"/>
      <c r="J95" s="523"/>
    </row>
    <row r="96" spans="1:10" s="41" customFormat="1" ht="12.75" customHeight="1" hidden="1" outlineLevel="1">
      <c r="A96" s="529"/>
      <c r="B96" s="483"/>
      <c r="C96" s="442"/>
      <c r="D96" s="442"/>
      <c r="E96" s="443" t="s">
        <v>56</v>
      </c>
      <c r="F96" s="444"/>
      <c r="G96" s="443" t="s">
        <v>56</v>
      </c>
      <c r="H96" s="444"/>
      <c r="I96" s="522"/>
      <c r="J96" s="523"/>
    </row>
    <row r="97" spans="1:10" s="41" customFormat="1" ht="25.5" hidden="1" outlineLevel="1">
      <c r="A97" s="527">
        <v>3</v>
      </c>
      <c r="B97" s="279" t="s">
        <v>474</v>
      </c>
      <c r="C97" s="484"/>
      <c r="D97" s="485"/>
      <c r="E97" s="485"/>
      <c r="F97" s="485"/>
      <c r="G97" s="485"/>
      <c r="H97" s="485"/>
      <c r="I97" s="485"/>
      <c r="J97" s="486"/>
    </row>
    <row r="98" spans="1:10" s="41" customFormat="1" ht="14.25" hidden="1" outlineLevel="1">
      <c r="A98" s="528"/>
      <c r="B98" s="281" t="s">
        <v>475</v>
      </c>
      <c r="C98" s="442"/>
      <c r="D98" s="442"/>
      <c r="E98" s="443" t="s">
        <v>56</v>
      </c>
      <c r="F98" s="444"/>
      <c r="G98" s="443" t="s">
        <v>56</v>
      </c>
      <c r="H98" s="444"/>
      <c r="I98" s="522"/>
      <c r="J98" s="523"/>
    </row>
    <row r="99" spans="1:10" s="41" customFormat="1" ht="14.25" hidden="1" outlineLevel="1">
      <c r="A99" s="529"/>
      <c r="B99" s="281" t="s">
        <v>476</v>
      </c>
      <c r="C99" s="442"/>
      <c r="D99" s="442"/>
      <c r="E99" s="443" t="s">
        <v>56</v>
      </c>
      <c r="F99" s="444"/>
      <c r="G99" s="443" t="s">
        <v>56</v>
      </c>
      <c r="H99" s="444"/>
      <c r="I99" s="522"/>
      <c r="J99" s="523"/>
    </row>
    <row r="100" spans="1:10" s="41" customFormat="1" ht="14.25" hidden="1" outlineLevel="1">
      <c r="A100" s="266">
        <v>4</v>
      </c>
      <c r="B100" s="282" t="s">
        <v>477</v>
      </c>
      <c r="C100" s="442"/>
      <c r="D100" s="442"/>
      <c r="E100" s="443" t="s">
        <v>56</v>
      </c>
      <c r="F100" s="444"/>
      <c r="G100" s="443" t="s">
        <v>56</v>
      </c>
      <c r="H100" s="444"/>
      <c r="I100" s="522"/>
      <c r="J100" s="523"/>
    </row>
    <row r="101" spans="1:10" s="40" customFormat="1" ht="15" customHeight="1" hidden="1" outlineLevel="1">
      <c r="A101" s="479" t="s">
        <v>395</v>
      </c>
      <c r="B101" s="480"/>
      <c r="C101" s="480"/>
      <c r="D101" s="480"/>
      <c r="E101" s="480"/>
      <c r="F101" s="480"/>
      <c r="G101" s="480"/>
      <c r="H101" s="480"/>
      <c r="I101" s="480"/>
      <c r="J101" s="481"/>
    </row>
    <row r="102" spans="1:10" ht="25.5" hidden="1" outlineLevel="1">
      <c r="A102" s="95">
        <v>1</v>
      </c>
      <c r="B102" s="277" t="s">
        <v>478</v>
      </c>
      <c r="C102" s="442"/>
      <c r="D102" s="442"/>
      <c r="E102" s="443" t="s">
        <v>56</v>
      </c>
      <c r="F102" s="444"/>
      <c r="G102" s="443" t="s">
        <v>56</v>
      </c>
      <c r="H102" s="444"/>
      <c r="I102" s="474"/>
      <c r="J102" s="475"/>
    </row>
    <row r="103" spans="1:10" ht="25.5" customHeight="1" hidden="1" outlineLevel="1">
      <c r="A103" s="476">
        <v>2</v>
      </c>
      <c r="B103" s="277" t="s">
        <v>479</v>
      </c>
      <c r="C103" s="442"/>
      <c r="D103" s="442"/>
      <c r="E103" s="443" t="s">
        <v>56</v>
      </c>
      <c r="F103" s="444"/>
      <c r="G103" s="443" t="s">
        <v>56</v>
      </c>
      <c r="H103" s="444"/>
      <c r="I103" s="474"/>
      <c r="J103" s="475"/>
    </row>
    <row r="104" spans="1:10" ht="14.25" hidden="1" outlineLevel="1">
      <c r="A104" s="477"/>
      <c r="B104" s="283" t="s">
        <v>452</v>
      </c>
      <c r="C104" s="442"/>
      <c r="D104" s="442"/>
      <c r="E104" s="443" t="s">
        <v>56</v>
      </c>
      <c r="F104" s="444"/>
      <c r="G104" s="443" t="s">
        <v>56</v>
      </c>
      <c r="H104" s="444"/>
      <c r="I104" s="474"/>
      <c r="J104" s="475"/>
    </row>
    <row r="105" spans="1:10" ht="14.25" hidden="1" outlineLevel="1">
      <c r="A105" s="477"/>
      <c r="B105" s="284" t="s">
        <v>453</v>
      </c>
      <c r="C105" s="442"/>
      <c r="D105" s="442"/>
      <c r="E105" s="443" t="s">
        <v>56</v>
      </c>
      <c r="F105" s="444"/>
      <c r="G105" s="443" t="s">
        <v>56</v>
      </c>
      <c r="H105" s="444"/>
      <c r="I105" s="474"/>
      <c r="J105" s="475"/>
    </row>
    <row r="106" spans="1:10" ht="14.25" hidden="1" outlineLevel="1">
      <c r="A106" s="477"/>
      <c r="B106" s="284" t="s">
        <v>480</v>
      </c>
      <c r="C106" s="442"/>
      <c r="D106" s="442"/>
      <c r="E106" s="443" t="s">
        <v>56</v>
      </c>
      <c r="F106" s="444"/>
      <c r="G106" s="443" t="s">
        <v>56</v>
      </c>
      <c r="H106" s="444"/>
      <c r="I106" s="474"/>
      <c r="J106" s="475"/>
    </row>
    <row r="107" spans="1:10" ht="14.25" hidden="1" outlineLevel="1">
      <c r="A107" s="477"/>
      <c r="B107" s="283" t="s">
        <v>455</v>
      </c>
      <c r="C107" s="442"/>
      <c r="D107" s="442"/>
      <c r="E107" s="443" t="s">
        <v>56</v>
      </c>
      <c r="F107" s="444"/>
      <c r="G107" s="443" t="s">
        <v>56</v>
      </c>
      <c r="H107" s="444"/>
      <c r="I107" s="474"/>
      <c r="J107" s="475"/>
    </row>
    <row r="108" spans="1:10" ht="14.25" hidden="1" outlineLevel="1">
      <c r="A108" s="477"/>
      <c r="B108" s="283" t="s">
        <v>456</v>
      </c>
      <c r="C108" s="442"/>
      <c r="D108" s="442"/>
      <c r="E108" s="443" t="s">
        <v>56</v>
      </c>
      <c r="F108" s="444"/>
      <c r="G108" s="443" t="s">
        <v>56</v>
      </c>
      <c r="H108" s="444"/>
      <c r="I108" s="474"/>
      <c r="J108" s="475"/>
    </row>
    <row r="109" spans="1:10" ht="14.25" hidden="1" outlineLevel="1">
      <c r="A109" s="478"/>
      <c r="B109" s="283" t="s">
        <v>457</v>
      </c>
      <c r="C109" s="442"/>
      <c r="D109" s="442"/>
      <c r="E109" s="443" t="s">
        <v>56</v>
      </c>
      <c r="F109" s="444"/>
      <c r="G109" s="443" t="s">
        <v>56</v>
      </c>
      <c r="H109" s="444"/>
      <c r="I109" s="474"/>
      <c r="J109" s="475"/>
    </row>
    <row r="110" spans="1:10" ht="14.25" hidden="1" outlineLevel="1">
      <c r="A110" s="95">
        <v>3</v>
      </c>
      <c r="B110" s="285" t="s">
        <v>481</v>
      </c>
      <c r="C110" s="442"/>
      <c r="D110" s="442"/>
      <c r="E110" s="443" t="s">
        <v>56</v>
      </c>
      <c r="F110" s="444"/>
      <c r="G110" s="443" t="s">
        <v>56</v>
      </c>
      <c r="H110" s="444"/>
      <c r="I110" s="474"/>
      <c r="J110" s="475"/>
    </row>
    <row r="111" spans="1:10" s="40" customFormat="1" ht="15" customHeight="1" hidden="1" outlineLevel="1">
      <c r="A111" s="479" t="s">
        <v>402</v>
      </c>
      <c r="B111" s="480"/>
      <c r="C111" s="480"/>
      <c r="D111" s="480"/>
      <c r="E111" s="480"/>
      <c r="F111" s="480"/>
      <c r="G111" s="480"/>
      <c r="H111" s="480"/>
      <c r="I111" s="480"/>
      <c r="J111" s="481"/>
    </row>
    <row r="112" spans="1:10" ht="38.25" hidden="1" outlineLevel="1">
      <c r="A112" s="476">
        <v>1</v>
      </c>
      <c r="B112" s="286" t="s">
        <v>482</v>
      </c>
      <c r="C112" s="484"/>
      <c r="D112" s="485"/>
      <c r="E112" s="485"/>
      <c r="F112" s="485"/>
      <c r="G112" s="485"/>
      <c r="H112" s="485"/>
      <c r="I112" s="485"/>
      <c r="J112" s="486"/>
    </row>
    <row r="113" spans="1:10" ht="14.25" hidden="1" outlineLevel="1">
      <c r="A113" s="477"/>
      <c r="B113" s="287" t="s">
        <v>483</v>
      </c>
      <c r="C113" s="442"/>
      <c r="D113" s="442"/>
      <c r="E113" s="443" t="s">
        <v>56</v>
      </c>
      <c r="F113" s="444"/>
      <c r="G113" s="443" t="s">
        <v>56</v>
      </c>
      <c r="H113" s="444"/>
      <c r="I113" s="445"/>
      <c r="J113" s="446"/>
    </row>
    <row r="114" spans="1:10" ht="14.25" hidden="1" outlineLevel="1">
      <c r="A114" s="477"/>
      <c r="B114" s="287" t="s">
        <v>484</v>
      </c>
      <c r="C114" s="442"/>
      <c r="D114" s="442"/>
      <c r="E114" s="443" t="s">
        <v>56</v>
      </c>
      <c r="F114" s="444"/>
      <c r="G114" s="443" t="s">
        <v>56</v>
      </c>
      <c r="H114" s="444"/>
      <c r="I114" s="445"/>
      <c r="J114" s="446"/>
    </row>
    <row r="115" spans="1:10" ht="14.25" hidden="1" outlineLevel="1">
      <c r="A115" s="477"/>
      <c r="B115" s="287" t="s">
        <v>485</v>
      </c>
      <c r="C115" s="442"/>
      <c r="D115" s="442"/>
      <c r="E115" s="443" t="s">
        <v>56</v>
      </c>
      <c r="F115" s="444"/>
      <c r="G115" s="443" t="s">
        <v>56</v>
      </c>
      <c r="H115" s="444"/>
      <c r="I115" s="445"/>
      <c r="J115" s="446"/>
    </row>
    <row r="116" spans="1:10" ht="14.25" hidden="1" outlineLevel="1">
      <c r="A116" s="477"/>
      <c r="B116" s="287" t="s">
        <v>486</v>
      </c>
      <c r="C116" s="442"/>
      <c r="D116" s="442"/>
      <c r="E116" s="443" t="s">
        <v>56</v>
      </c>
      <c r="F116" s="444"/>
      <c r="G116" s="443" t="s">
        <v>56</v>
      </c>
      <c r="H116" s="444"/>
      <c r="I116" s="445"/>
      <c r="J116" s="446"/>
    </row>
    <row r="117" spans="1:10" ht="14.25" hidden="1" outlineLevel="1">
      <c r="A117" s="477"/>
      <c r="B117" s="287" t="s">
        <v>487</v>
      </c>
      <c r="C117" s="442"/>
      <c r="D117" s="442"/>
      <c r="E117" s="443" t="s">
        <v>56</v>
      </c>
      <c r="F117" s="444"/>
      <c r="G117" s="443" t="s">
        <v>56</v>
      </c>
      <c r="H117" s="444"/>
      <c r="I117" s="445"/>
      <c r="J117" s="446"/>
    </row>
    <row r="118" spans="1:10" ht="14.25" hidden="1" outlineLevel="1">
      <c r="A118" s="478"/>
      <c r="B118" s="287" t="s">
        <v>488</v>
      </c>
      <c r="C118" s="442"/>
      <c r="D118" s="442"/>
      <c r="E118" s="443" t="s">
        <v>56</v>
      </c>
      <c r="F118" s="444"/>
      <c r="G118" s="443" t="s">
        <v>56</v>
      </c>
      <c r="H118" s="444"/>
      <c r="I118" s="445"/>
      <c r="J118" s="446"/>
    </row>
    <row r="119" spans="1:10" ht="14.25" hidden="1" outlineLevel="1">
      <c r="A119" s="95">
        <v>2</v>
      </c>
      <c r="B119" s="288" t="s">
        <v>489</v>
      </c>
      <c r="C119" s="442"/>
      <c r="D119" s="442"/>
      <c r="E119" s="443" t="s">
        <v>56</v>
      </c>
      <c r="F119" s="444"/>
      <c r="G119" s="443" t="s">
        <v>56</v>
      </c>
      <c r="H119" s="444"/>
      <c r="I119" s="445"/>
      <c r="J119" s="446"/>
    </row>
    <row r="120" spans="1:10" ht="25.5" hidden="1" outlineLevel="1">
      <c r="A120" s="95">
        <v>3</v>
      </c>
      <c r="B120" s="288" t="s">
        <v>490</v>
      </c>
      <c r="C120" s="442"/>
      <c r="D120" s="442"/>
      <c r="E120" s="443" t="s">
        <v>56</v>
      </c>
      <c r="F120" s="444"/>
      <c r="G120" s="443" t="s">
        <v>56</v>
      </c>
      <c r="H120" s="444"/>
      <c r="I120" s="445"/>
      <c r="J120" s="446"/>
    </row>
    <row r="121" spans="1:10" s="45" customFormat="1" ht="18.75" customHeight="1" hidden="1" outlineLevel="1">
      <c r="A121" s="101" t="s">
        <v>365</v>
      </c>
      <c r="B121" s="44" t="s">
        <v>286</v>
      </c>
      <c r="C121" s="470"/>
      <c r="D121" s="471"/>
      <c r="E121" s="453"/>
      <c r="F121" s="454"/>
      <c r="G121" s="453"/>
      <c r="H121" s="454"/>
      <c r="I121" s="487"/>
      <c r="J121" s="488"/>
    </row>
    <row r="122" spans="1:10" s="24" customFormat="1" ht="14.25" customHeight="1" collapsed="1">
      <c r="A122" s="496" t="s">
        <v>130</v>
      </c>
      <c r="B122" s="497"/>
      <c r="C122" s="497"/>
      <c r="D122" s="497"/>
      <c r="E122" s="497"/>
      <c r="F122" s="497"/>
      <c r="G122" s="497"/>
      <c r="H122" s="497"/>
      <c r="I122" s="497"/>
      <c r="J122" s="498"/>
    </row>
    <row r="123" spans="1:10" s="40" customFormat="1" ht="14.25" customHeight="1" outlineLevel="1">
      <c r="A123" s="450" t="s">
        <v>378</v>
      </c>
      <c r="B123" s="451"/>
      <c r="C123" s="451"/>
      <c r="D123" s="451"/>
      <c r="E123" s="451"/>
      <c r="F123" s="451"/>
      <c r="G123" s="451"/>
      <c r="H123" s="451"/>
      <c r="I123" s="451"/>
      <c r="J123" s="452"/>
    </row>
    <row r="124" spans="1:10" ht="38.25" outlineLevel="1">
      <c r="A124" s="96">
        <v>1</v>
      </c>
      <c r="B124" s="53" t="s">
        <v>331</v>
      </c>
      <c r="C124" s="469">
        <v>1</v>
      </c>
      <c r="D124" s="454"/>
      <c r="E124" s="521">
        <v>0.9179</v>
      </c>
      <c r="F124" s="517"/>
      <c r="G124" s="521">
        <v>0.9804</v>
      </c>
      <c r="H124" s="517"/>
      <c r="I124" s="521">
        <v>0.9281</v>
      </c>
      <c r="J124" s="517"/>
    </row>
    <row r="125" spans="1:10" s="41" customFormat="1" ht="25.5" outlineLevel="1">
      <c r="A125" s="100">
        <v>2</v>
      </c>
      <c r="B125" s="53" t="s">
        <v>428</v>
      </c>
      <c r="C125" s="504">
        <v>9335</v>
      </c>
      <c r="D125" s="454"/>
      <c r="E125" s="443" t="s">
        <v>56</v>
      </c>
      <c r="F125" s="444"/>
      <c r="G125" s="443" t="s">
        <v>56</v>
      </c>
      <c r="H125" s="444"/>
      <c r="I125" s="504">
        <v>7299</v>
      </c>
      <c r="J125" s="455"/>
    </row>
    <row r="126" spans="1:10" s="40" customFormat="1" ht="18.75" customHeight="1" outlineLevel="1">
      <c r="A126" s="450" t="s">
        <v>394</v>
      </c>
      <c r="B126" s="451"/>
      <c r="C126" s="451"/>
      <c r="D126" s="451"/>
      <c r="E126" s="451"/>
      <c r="F126" s="451"/>
      <c r="G126" s="451"/>
      <c r="H126" s="451"/>
      <c r="I126" s="451"/>
      <c r="J126" s="452"/>
    </row>
    <row r="127" spans="1:10" s="41" customFormat="1" ht="25.5" outlineLevel="1">
      <c r="A127" s="96">
        <v>1</v>
      </c>
      <c r="B127" s="53" t="s">
        <v>18</v>
      </c>
      <c r="C127" s="504">
        <v>2232</v>
      </c>
      <c r="D127" s="454"/>
      <c r="E127" s="443" t="s">
        <v>56</v>
      </c>
      <c r="F127" s="444"/>
      <c r="G127" s="443" t="s">
        <v>56</v>
      </c>
      <c r="H127" s="444"/>
      <c r="I127" s="504">
        <v>1464</v>
      </c>
      <c r="J127" s="455"/>
    </row>
    <row r="128" spans="1:10" s="40" customFormat="1" ht="15.75" customHeight="1" outlineLevel="1">
      <c r="A128" s="450" t="s">
        <v>395</v>
      </c>
      <c r="B128" s="451"/>
      <c r="C128" s="451"/>
      <c r="D128" s="451"/>
      <c r="E128" s="451"/>
      <c r="F128" s="451"/>
      <c r="G128" s="451"/>
      <c r="H128" s="451"/>
      <c r="I128" s="451"/>
      <c r="J128" s="452"/>
    </row>
    <row r="129" spans="1:10" s="41" customFormat="1" ht="40.5" customHeight="1" outlineLevel="1">
      <c r="A129" s="96">
        <v>1</v>
      </c>
      <c r="B129" s="53" t="s">
        <v>20</v>
      </c>
      <c r="C129" s="504">
        <v>4009</v>
      </c>
      <c r="D129" s="454"/>
      <c r="E129" s="443" t="s">
        <v>56</v>
      </c>
      <c r="F129" s="444"/>
      <c r="G129" s="443" t="s">
        <v>56</v>
      </c>
      <c r="H129" s="444"/>
      <c r="I129" s="504">
        <v>4632</v>
      </c>
      <c r="J129" s="455"/>
    </row>
    <row r="130" spans="1:10" s="40" customFormat="1" ht="12.75" customHeight="1" outlineLevel="1">
      <c r="A130" s="450" t="s">
        <v>402</v>
      </c>
      <c r="B130" s="451"/>
      <c r="C130" s="451"/>
      <c r="D130" s="451"/>
      <c r="E130" s="451"/>
      <c r="F130" s="451"/>
      <c r="G130" s="451"/>
      <c r="H130" s="451"/>
      <c r="I130" s="451"/>
      <c r="J130" s="452"/>
    </row>
    <row r="131" spans="1:10" s="41" customFormat="1" ht="38.25" outlineLevel="1">
      <c r="A131" s="96">
        <v>1</v>
      </c>
      <c r="B131" s="53" t="s">
        <v>21</v>
      </c>
      <c r="C131" s="453">
        <v>872</v>
      </c>
      <c r="D131" s="454"/>
      <c r="E131" s="443" t="s">
        <v>56</v>
      </c>
      <c r="F131" s="444"/>
      <c r="G131" s="443" t="s">
        <v>56</v>
      </c>
      <c r="H131" s="444"/>
      <c r="I131" s="453">
        <v>462</v>
      </c>
      <c r="J131" s="455"/>
    </row>
    <row r="132" spans="1:10" s="45" customFormat="1" ht="17.25" customHeight="1" outlineLevel="1">
      <c r="A132" s="97" t="s">
        <v>365</v>
      </c>
      <c r="B132" s="44" t="s">
        <v>286</v>
      </c>
      <c r="C132" s="470" t="s">
        <v>56</v>
      </c>
      <c r="D132" s="471"/>
      <c r="E132" s="470" t="s">
        <v>56</v>
      </c>
      <c r="F132" s="471"/>
      <c r="G132" s="470" t="s">
        <v>56</v>
      </c>
      <c r="H132" s="471"/>
      <c r="I132" s="470" t="s">
        <v>56</v>
      </c>
      <c r="J132" s="471"/>
    </row>
    <row r="133" spans="1:10" s="24" customFormat="1" ht="14.25" customHeight="1">
      <c r="A133" s="496" t="s">
        <v>131</v>
      </c>
      <c r="B133" s="497"/>
      <c r="C133" s="497"/>
      <c r="D133" s="497"/>
      <c r="E133" s="497"/>
      <c r="F133" s="497"/>
      <c r="G133" s="497"/>
      <c r="H133" s="497"/>
      <c r="I133" s="497"/>
      <c r="J133" s="498"/>
    </row>
    <row r="134" spans="1:10" s="40" customFormat="1" ht="14.25" customHeight="1" outlineLevel="1">
      <c r="A134" s="450" t="s">
        <v>378</v>
      </c>
      <c r="B134" s="451"/>
      <c r="C134" s="451"/>
      <c r="D134" s="451"/>
      <c r="E134" s="451"/>
      <c r="F134" s="451"/>
      <c r="G134" s="451"/>
      <c r="H134" s="451"/>
      <c r="I134" s="451"/>
      <c r="J134" s="452"/>
    </row>
    <row r="135" spans="1:10" s="41" customFormat="1" ht="25.5" outlineLevel="1">
      <c r="A135" s="95">
        <v>1</v>
      </c>
      <c r="B135" s="53" t="s">
        <v>196</v>
      </c>
      <c r="C135" s="469">
        <v>0.1</v>
      </c>
      <c r="D135" s="454"/>
      <c r="E135" s="443" t="s">
        <v>425</v>
      </c>
      <c r="F135" s="444"/>
      <c r="G135" s="443" t="s">
        <v>425</v>
      </c>
      <c r="H135" s="444"/>
      <c r="I135" s="519">
        <v>0.0981</v>
      </c>
      <c r="J135" s="520"/>
    </row>
    <row r="136" spans="1:10" s="41" customFormat="1" ht="38.25" outlineLevel="1">
      <c r="A136" s="96">
        <v>2</v>
      </c>
      <c r="B136" s="53" t="s">
        <v>195</v>
      </c>
      <c r="C136" s="469">
        <v>0.15</v>
      </c>
      <c r="D136" s="454"/>
      <c r="E136" s="443" t="s">
        <v>425</v>
      </c>
      <c r="F136" s="444"/>
      <c r="G136" s="443" t="s">
        <v>425</v>
      </c>
      <c r="H136" s="444"/>
      <c r="I136" s="519">
        <v>0.1985</v>
      </c>
      <c r="J136" s="520"/>
    </row>
    <row r="137" spans="1:10" s="41" customFormat="1" ht="25.5" outlineLevel="1">
      <c r="A137" s="96">
        <v>3</v>
      </c>
      <c r="B137" s="53" t="s">
        <v>244</v>
      </c>
      <c r="C137" s="469">
        <v>1</v>
      </c>
      <c r="D137" s="454"/>
      <c r="E137" s="443" t="s">
        <v>425</v>
      </c>
      <c r="F137" s="444"/>
      <c r="G137" s="443" t="s">
        <v>425</v>
      </c>
      <c r="H137" s="444"/>
      <c r="I137" s="519">
        <v>0.7069</v>
      </c>
      <c r="J137" s="520"/>
    </row>
    <row r="138" spans="1:10" s="41" customFormat="1" ht="14.25" outlineLevel="1">
      <c r="A138" s="450" t="s">
        <v>394</v>
      </c>
      <c r="B138" s="451"/>
      <c r="C138" s="451"/>
      <c r="D138" s="451"/>
      <c r="E138" s="451"/>
      <c r="F138" s="451"/>
      <c r="G138" s="451"/>
      <c r="H138" s="451"/>
      <c r="I138" s="451"/>
      <c r="J138" s="452"/>
    </row>
    <row r="139" spans="1:10" s="65" customFormat="1" ht="37.5" customHeight="1" outlineLevel="1">
      <c r="A139" s="100">
        <v>1</v>
      </c>
      <c r="B139" s="80" t="s">
        <v>249</v>
      </c>
      <c r="C139" s="453">
        <v>3</v>
      </c>
      <c r="D139" s="454" t="s">
        <v>56</v>
      </c>
      <c r="E139" s="443" t="s">
        <v>56</v>
      </c>
      <c r="F139" s="444"/>
      <c r="G139" s="443" t="s">
        <v>56</v>
      </c>
      <c r="H139" s="444" t="s">
        <v>56</v>
      </c>
      <c r="I139" s="453">
        <v>0</v>
      </c>
      <c r="J139" s="455"/>
    </row>
    <row r="140" spans="1:10" s="45" customFormat="1" ht="18.75" customHeight="1" outlineLevel="1">
      <c r="A140" s="97" t="s">
        <v>365</v>
      </c>
      <c r="B140" s="44" t="s">
        <v>286</v>
      </c>
      <c r="C140" s="470" t="s">
        <v>56</v>
      </c>
      <c r="D140" s="471"/>
      <c r="E140" s="470" t="s">
        <v>56</v>
      </c>
      <c r="F140" s="471"/>
      <c r="G140" s="470" t="s">
        <v>56</v>
      </c>
      <c r="H140" s="471"/>
      <c r="I140" s="470" t="s">
        <v>56</v>
      </c>
      <c r="J140" s="471"/>
    </row>
    <row r="141" spans="1:10" s="24" customFormat="1" ht="13.5" customHeight="1">
      <c r="A141" s="496" t="s">
        <v>133</v>
      </c>
      <c r="B141" s="497"/>
      <c r="C141" s="497"/>
      <c r="D141" s="497"/>
      <c r="E141" s="497"/>
      <c r="F141" s="497"/>
      <c r="G141" s="497"/>
      <c r="H141" s="497"/>
      <c r="I141" s="497"/>
      <c r="J141" s="498"/>
    </row>
    <row r="142" spans="1:10" s="40" customFormat="1" ht="15" customHeight="1" outlineLevel="1">
      <c r="A142" s="450" t="s">
        <v>378</v>
      </c>
      <c r="B142" s="451"/>
      <c r="C142" s="451"/>
      <c r="D142" s="451"/>
      <c r="E142" s="451"/>
      <c r="F142" s="451"/>
      <c r="G142" s="451"/>
      <c r="H142" s="451"/>
      <c r="I142" s="451"/>
      <c r="J142" s="452"/>
    </row>
    <row r="143" spans="1:10" s="41" customFormat="1" ht="33" customHeight="1" outlineLevel="1">
      <c r="A143" s="95">
        <v>1</v>
      </c>
      <c r="B143" s="53" t="s">
        <v>433</v>
      </c>
      <c r="C143" s="469">
        <v>0.06</v>
      </c>
      <c r="D143" s="454"/>
      <c r="E143" s="443" t="s">
        <v>56</v>
      </c>
      <c r="F143" s="444"/>
      <c r="G143" s="443" t="s">
        <v>56</v>
      </c>
      <c r="H143" s="444"/>
      <c r="I143" s="472">
        <v>0.0175</v>
      </c>
      <c r="J143" s="473"/>
    </row>
    <row r="144" spans="1:10" s="40" customFormat="1" ht="18" customHeight="1" outlineLevel="1">
      <c r="A144" s="450" t="s">
        <v>394</v>
      </c>
      <c r="B144" s="451"/>
      <c r="C144" s="451"/>
      <c r="D144" s="451"/>
      <c r="E144" s="451"/>
      <c r="F144" s="451"/>
      <c r="G144" s="451"/>
      <c r="H144" s="451"/>
      <c r="I144" s="451"/>
      <c r="J144" s="452"/>
    </row>
    <row r="145" spans="1:10" ht="53.25" customHeight="1" outlineLevel="1">
      <c r="A145" s="95">
        <v>1</v>
      </c>
      <c r="B145" s="53" t="s">
        <v>243</v>
      </c>
      <c r="C145" s="469">
        <v>0.1</v>
      </c>
      <c r="D145" s="454"/>
      <c r="E145" s="443" t="s">
        <v>425</v>
      </c>
      <c r="F145" s="454"/>
      <c r="G145" s="443" t="s">
        <v>425</v>
      </c>
      <c r="H145" s="444"/>
      <c r="I145" s="509">
        <v>0.2579</v>
      </c>
      <c r="J145" s="518"/>
    </row>
    <row r="146" spans="1:10" s="41" customFormat="1" ht="18.75" customHeight="1" outlineLevel="1">
      <c r="A146" s="101" t="s">
        <v>365</v>
      </c>
      <c r="B146" s="44" t="s">
        <v>286</v>
      </c>
      <c r="C146" s="470" t="s">
        <v>56</v>
      </c>
      <c r="D146" s="471"/>
      <c r="E146" s="470" t="s">
        <v>56</v>
      </c>
      <c r="F146" s="471"/>
      <c r="G146" s="470" t="s">
        <v>56</v>
      </c>
      <c r="H146" s="471"/>
      <c r="I146" s="470" t="s">
        <v>56</v>
      </c>
      <c r="J146" s="471"/>
    </row>
    <row r="147" spans="1:10" s="24" customFormat="1" ht="14.25" customHeight="1">
      <c r="A147" s="496" t="s">
        <v>137</v>
      </c>
      <c r="B147" s="497"/>
      <c r="C147" s="497"/>
      <c r="D147" s="497"/>
      <c r="E147" s="497"/>
      <c r="F147" s="497"/>
      <c r="G147" s="497"/>
      <c r="H147" s="497"/>
      <c r="I147" s="497"/>
      <c r="J147" s="498"/>
    </row>
    <row r="148" spans="1:10" s="40" customFormat="1" ht="14.25" customHeight="1" outlineLevel="1">
      <c r="A148" s="450" t="s">
        <v>378</v>
      </c>
      <c r="B148" s="451"/>
      <c r="C148" s="451"/>
      <c r="D148" s="451"/>
      <c r="E148" s="451"/>
      <c r="F148" s="451"/>
      <c r="G148" s="451"/>
      <c r="H148" s="451"/>
      <c r="I148" s="451"/>
      <c r="J148" s="452"/>
    </row>
    <row r="149" spans="1:10" s="41" customFormat="1" ht="38.25" outlineLevel="1">
      <c r="A149" s="95">
        <v>1</v>
      </c>
      <c r="B149" s="53" t="s">
        <v>33</v>
      </c>
      <c r="C149" s="516">
        <v>0.2</v>
      </c>
      <c r="D149" s="517"/>
      <c r="E149" s="511">
        <v>0.2219</v>
      </c>
      <c r="F149" s="454"/>
      <c r="G149" s="511">
        <v>0.2096</v>
      </c>
      <c r="H149" s="454"/>
      <c r="I149" s="512">
        <v>0.2156</v>
      </c>
      <c r="J149" s="513"/>
    </row>
    <row r="150" spans="1:10" s="41" customFormat="1" ht="25.5" outlineLevel="1">
      <c r="A150" s="96">
        <v>2</v>
      </c>
      <c r="B150" s="53" t="s">
        <v>258</v>
      </c>
      <c r="C150" s="469">
        <v>0.01</v>
      </c>
      <c r="D150" s="454"/>
      <c r="E150" s="511">
        <v>0.001</v>
      </c>
      <c r="F150" s="454"/>
      <c r="G150" s="511">
        <v>0.0009</v>
      </c>
      <c r="H150" s="454"/>
      <c r="I150" s="512">
        <v>0.0009</v>
      </c>
      <c r="J150" s="513"/>
    </row>
    <row r="151" spans="1:10" s="40" customFormat="1" ht="16.5" customHeight="1" outlineLevel="1">
      <c r="A151" s="450" t="s">
        <v>394</v>
      </c>
      <c r="B151" s="451"/>
      <c r="C151" s="451"/>
      <c r="D151" s="451"/>
      <c r="E151" s="451"/>
      <c r="F151" s="451"/>
      <c r="G151" s="451"/>
      <c r="H151" s="451"/>
      <c r="I151" s="451"/>
      <c r="J151" s="452"/>
    </row>
    <row r="152" spans="1:10" s="41" customFormat="1" ht="38.25" outlineLevel="1">
      <c r="A152" s="514">
        <v>1</v>
      </c>
      <c r="B152" s="289" t="s">
        <v>34</v>
      </c>
      <c r="C152" s="516">
        <v>0.6</v>
      </c>
      <c r="D152" s="517"/>
      <c r="E152" s="443" t="s">
        <v>56</v>
      </c>
      <c r="F152" s="444"/>
      <c r="G152" s="443" t="s">
        <v>56</v>
      </c>
      <c r="H152" s="444"/>
      <c r="I152" s="472">
        <v>0.3021</v>
      </c>
      <c r="J152" s="473"/>
    </row>
    <row r="153" spans="1:10" s="41" customFormat="1" ht="14.25" outlineLevel="1">
      <c r="A153" s="515"/>
      <c r="B153" s="52" t="s">
        <v>35</v>
      </c>
      <c r="C153" s="469">
        <v>0.42</v>
      </c>
      <c r="D153" s="454"/>
      <c r="E153" s="443" t="s">
        <v>56</v>
      </c>
      <c r="F153" s="444"/>
      <c r="G153" s="443" t="s">
        <v>56</v>
      </c>
      <c r="H153" s="444"/>
      <c r="I153" s="472">
        <v>0.3601</v>
      </c>
      <c r="J153" s="473"/>
    </row>
    <row r="154" spans="1:10" s="41" customFormat="1" ht="14.25" outlineLevel="1">
      <c r="A154" s="515"/>
      <c r="B154" s="52" t="s">
        <v>36</v>
      </c>
      <c r="C154" s="469">
        <v>0.8</v>
      </c>
      <c r="D154" s="454"/>
      <c r="E154" s="443" t="s">
        <v>56</v>
      </c>
      <c r="F154" s="444"/>
      <c r="G154" s="443" t="s">
        <v>56</v>
      </c>
      <c r="H154" s="444"/>
      <c r="I154" s="472">
        <v>0.2779</v>
      </c>
      <c r="J154" s="473"/>
    </row>
    <row r="155" spans="1:10" s="41" customFormat="1" ht="26.25" customHeight="1" outlineLevel="1">
      <c r="A155" s="266">
        <v>2</v>
      </c>
      <c r="B155" s="53" t="s">
        <v>328</v>
      </c>
      <c r="C155" s="469">
        <v>0.7</v>
      </c>
      <c r="D155" s="454"/>
      <c r="E155" s="443" t="s">
        <v>56</v>
      </c>
      <c r="F155" s="444"/>
      <c r="G155" s="443" t="s">
        <v>56</v>
      </c>
      <c r="H155" s="444"/>
      <c r="I155" s="472">
        <v>0</v>
      </c>
      <c r="J155" s="473"/>
    </row>
    <row r="156" spans="1:10" s="40" customFormat="1" ht="16.5" customHeight="1" outlineLevel="1">
      <c r="A156" s="450" t="s">
        <v>395</v>
      </c>
      <c r="B156" s="451"/>
      <c r="C156" s="451"/>
      <c r="D156" s="451"/>
      <c r="E156" s="451"/>
      <c r="F156" s="451"/>
      <c r="G156" s="451"/>
      <c r="H156" s="451"/>
      <c r="I156" s="451"/>
      <c r="J156" s="452"/>
    </row>
    <row r="157" spans="1:10" s="41" customFormat="1" ht="25.5" outlineLevel="1">
      <c r="A157" s="95">
        <v>1</v>
      </c>
      <c r="B157" s="53" t="s">
        <v>37</v>
      </c>
      <c r="C157" s="469">
        <v>0.5</v>
      </c>
      <c r="D157" s="454"/>
      <c r="E157" s="443" t="s">
        <v>56</v>
      </c>
      <c r="F157" s="444"/>
      <c r="G157" s="443" t="s">
        <v>56</v>
      </c>
      <c r="H157" s="444"/>
      <c r="I157" s="472">
        <v>0.5308</v>
      </c>
      <c r="J157" s="473"/>
    </row>
    <row r="158" spans="1:10" s="41" customFormat="1" ht="38.25" outlineLevel="1">
      <c r="A158" s="96">
        <v>2</v>
      </c>
      <c r="B158" s="53" t="s">
        <v>38</v>
      </c>
      <c r="C158" s="469">
        <v>0.38</v>
      </c>
      <c r="D158" s="454"/>
      <c r="E158" s="443" t="s">
        <v>56</v>
      </c>
      <c r="F158" s="444"/>
      <c r="G158" s="443" t="s">
        <v>56</v>
      </c>
      <c r="H158" s="444"/>
      <c r="I158" s="511">
        <v>0.2431</v>
      </c>
      <c r="J158" s="455"/>
    </row>
    <row r="159" spans="1:10" ht="25.5" outlineLevel="1">
      <c r="A159" s="96">
        <v>3</v>
      </c>
      <c r="B159" s="53" t="s">
        <v>138</v>
      </c>
      <c r="C159" s="504">
        <v>20654</v>
      </c>
      <c r="D159" s="505"/>
      <c r="E159" s="504">
        <v>309</v>
      </c>
      <c r="F159" s="505"/>
      <c r="G159" s="504">
        <v>815</v>
      </c>
      <c r="H159" s="505"/>
      <c r="I159" s="504">
        <f>E159+G159</f>
        <v>1124</v>
      </c>
      <c r="J159" s="506"/>
    </row>
    <row r="160" spans="1:10" s="40" customFormat="1" ht="18" customHeight="1" outlineLevel="1">
      <c r="A160" s="450" t="s">
        <v>402</v>
      </c>
      <c r="B160" s="451"/>
      <c r="C160" s="451"/>
      <c r="D160" s="451"/>
      <c r="E160" s="451"/>
      <c r="F160" s="451"/>
      <c r="G160" s="451"/>
      <c r="H160" s="451"/>
      <c r="I160" s="451"/>
      <c r="J160" s="452"/>
    </row>
    <row r="161" spans="1:10" ht="26.25" customHeight="1" outlineLevel="1">
      <c r="A161" s="476">
        <v>1</v>
      </c>
      <c r="B161" s="53" t="s">
        <v>39</v>
      </c>
      <c r="C161" s="469">
        <v>0.11</v>
      </c>
      <c r="D161" s="454"/>
      <c r="E161" s="443" t="s">
        <v>56</v>
      </c>
      <c r="F161" s="444"/>
      <c r="G161" s="443" t="s">
        <v>56</v>
      </c>
      <c r="H161" s="444"/>
      <c r="I161" s="509">
        <v>0.0684</v>
      </c>
      <c r="J161" s="510"/>
    </row>
    <row r="162" spans="1:10" ht="14.25" outlineLevel="1">
      <c r="A162" s="507"/>
      <c r="B162" s="53" t="s">
        <v>40</v>
      </c>
      <c r="C162" s="469">
        <v>0.33</v>
      </c>
      <c r="D162" s="454"/>
      <c r="E162" s="443" t="s">
        <v>56</v>
      </c>
      <c r="F162" s="444"/>
      <c r="G162" s="443" t="s">
        <v>56</v>
      </c>
      <c r="H162" s="444"/>
      <c r="I162" s="509">
        <v>0.0982</v>
      </c>
      <c r="J162" s="510"/>
    </row>
    <row r="163" spans="1:10" ht="14.25" outlineLevel="1">
      <c r="A163" s="508"/>
      <c r="B163" s="53" t="s">
        <v>41</v>
      </c>
      <c r="C163" s="469">
        <v>0.08</v>
      </c>
      <c r="D163" s="454"/>
      <c r="E163" s="443" t="s">
        <v>56</v>
      </c>
      <c r="F163" s="444"/>
      <c r="G163" s="443" t="s">
        <v>56</v>
      </c>
      <c r="H163" s="444"/>
      <c r="I163" s="509">
        <v>0.0223</v>
      </c>
      <c r="J163" s="510"/>
    </row>
    <row r="164" spans="1:10" s="41" customFormat="1" ht="14.25" outlineLevel="1">
      <c r="A164" s="101" t="s">
        <v>365</v>
      </c>
      <c r="B164" s="44" t="s">
        <v>286</v>
      </c>
      <c r="C164" s="470" t="s">
        <v>56</v>
      </c>
      <c r="D164" s="471"/>
      <c r="E164" s="443" t="s">
        <v>56</v>
      </c>
      <c r="F164" s="444"/>
      <c r="G164" s="443" t="s">
        <v>56</v>
      </c>
      <c r="H164" s="444"/>
      <c r="I164" s="443" t="s">
        <v>56</v>
      </c>
      <c r="J164" s="444"/>
    </row>
    <row r="165" spans="1:10" s="54" customFormat="1" ht="69" customHeight="1">
      <c r="A165" s="551" t="s">
        <v>387</v>
      </c>
      <c r="B165" s="551"/>
      <c r="C165" s="552" t="s">
        <v>528</v>
      </c>
      <c r="D165" s="553"/>
      <c r="E165" s="553"/>
      <c r="F165" s="553"/>
      <c r="G165" s="553"/>
      <c r="H165" s="553"/>
      <c r="I165" s="553"/>
      <c r="J165" s="554"/>
    </row>
    <row r="166" spans="1:10" s="54" customFormat="1" ht="12.75">
      <c r="A166" s="468" t="s">
        <v>3</v>
      </c>
      <c r="B166" s="468"/>
      <c r="C166" s="468"/>
      <c r="D166" s="468"/>
      <c r="E166" s="468"/>
      <c r="F166" s="468"/>
      <c r="G166" s="468"/>
      <c r="H166" s="468"/>
      <c r="I166" s="468"/>
      <c r="J166" s="468"/>
    </row>
    <row r="167" spans="1:10" s="41" customFormat="1" ht="12.75" customHeight="1">
      <c r="A167" s="456"/>
      <c r="B167" s="456"/>
      <c r="C167" s="456"/>
      <c r="D167" s="456"/>
      <c r="E167" s="456"/>
      <c r="F167" s="456"/>
      <c r="G167" s="456"/>
      <c r="H167" s="456"/>
      <c r="I167" s="456"/>
      <c r="J167" s="456"/>
    </row>
    <row r="168" spans="1:10" s="24" customFormat="1" ht="15.75" customHeight="1">
      <c r="A168" s="457" t="s">
        <v>290</v>
      </c>
      <c r="B168" s="458"/>
      <c r="C168" s="458"/>
      <c r="D168" s="458"/>
      <c r="E168" s="458"/>
      <c r="F168" s="458"/>
      <c r="G168" s="458"/>
      <c r="H168" s="458"/>
      <c r="I168" s="458"/>
      <c r="J168" s="1"/>
    </row>
    <row r="169" spans="1:10" s="24" customFormat="1" ht="15.75">
      <c r="A169" s="55"/>
      <c r="B169" s="4"/>
      <c r="C169" s="4"/>
      <c r="D169" s="4"/>
      <c r="E169" s="4"/>
      <c r="F169" s="4"/>
      <c r="G169" s="4"/>
      <c r="H169" s="4"/>
      <c r="I169" s="4"/>
      <c r="J169" s="1"/>
    </row>
    <row r="170" spans="1:10" s="56" customFormat="1" ht="37.5" customHeight="1">
      <c r="A170" s="489" t="s">
        <v>349</v>
      </c>
      <c r="B170" s="489"/>
      <c r="C170" s="489"/>
      <c r="D170" s="489"/>
      <c r="E170" s="489"/>
      <c r="F170" s="489"/>
      <c r="G170" s="489"/>
      <c r="H170" s="489"/>
      <c r="I170" s="489"/>
      <c r="J170" s="489"/>
    </row>
    <row r="171" spans="1:10" s="24" customFormat="1" ht="16.5" thickBot="1">
      <c r="A171" s="55"/>
      <c r="B171" s="4"/>
      <c r="C171" s="4"/>
      <c r="D171" s="4"/>
      <c r="E171" s="4"/>
      <c r="F171" s="4"/>
      <c r="G171" s="4"/>
      <c r="H171" s="4"/>
      <c r="I171" s="4"/>
      <c r="J171" s="1"/>
    </row>
    <row r="172" spans="1:10" s="24" customFormat="1" ht="21.75" customHeight="1">
      <c r="A172" s="490" t="s">
        <v>176</v>
      </c>
      <c r="B172" s="467" t="s">
        <v>65</v>
      </c>
      <c r="C172" s="465" t="s">
        <v>362</v>
      </c>
      <c r="D172" s="467" t="s">
        <v>73</v>
      </c>
      <c r="E172" s="467"/>
      <c r="F172" s="467"/>
      <c r="G172" s="467" t="s">
        <v>74</v>
      </c>
      <c r="H172" s="467"/>
      <c r="I172" s="467"/>
      <c r="J172" s="492" t="s">
        <v>361</v>
      </c>
    </row>
    <row r="173" spans="1:10" s="24" customFormat="1" ht="24" customHeight="1">
      <c r="A173" s="491"/>
      <c r="B173" s="494"/>
      <c r="C173" s="466"/>
      <c r="D173" s="57" t="s">
        <v>66</v>
      </c>
      <c r="E173" s="57" t="s">
        <v>67</v>
      </c>
      <c r="F173" s="57" t="s">
        <v>62</v>
      </c>
      <c r="G173" s="57" t="s">
        <v>66</v>
      </c>
      <c r="H173" s="57" t="s">
        <v>67</v>
      </c>
      <c r="I173" s="57" t="s">
        <v>62</v>
      </c>
      <c r="J173" s="493"/>
    </row>
    <row r="174" spans="1:10" ht="14.25">
      <c r="A174" s="102">
        <v>1</v>
      </c>
      <c r="B174" s="58">
        <v>2</v>
      </c>
      <c r="C174" s="58">
        <v>3</v>
      </c>
      <c r="D174" s="59">
        <v>4</v>
      </c>
      <c r="E174" s="59">
        <v>5</v>
      </c>
      <c r="F174" s="59">
        <v>6</v>
      </c>
      <c r="G174" s="59">
        <v>7</v>
      </c>
      <c r="H174" s="59">
        <v>8</v>
      </c>
      <c r="I174" s="59">
        <v>9</v>
      </c>
      <c r="J174" s="103" t="s">
        <v>363</v>
      </c>
    </row>
    <row r="175" spans="1:10" ht="24.75" customHeight="1">
      <c r="A175" s="589" t="s">
        <v>86</v>
      </c>
      <c r="B175" s="590"/>
      <c r="C175" s="590"/>
      <c r="D175" s="590"/>
      <c r="E175" s="590"/>
      <c r="F175" s="590"/>
      <c r="G175" s="590"/>
      <c r="H175" s="590"/>
      <c r="I175" s="590"/>
      <c r="J175" s="591"/>
    </row>
    <row r="176" spans="1:10" s="63" customFormat="1" ht="26.25" customHeight="1" hidden="1" outlineLevel="1">
      <c r="A176" s="100">
        <v>1</v>
      </c>
      <c r="B176" s="60" t="s">
        <v>87</v>
      </c>
      <c r="C176" s="50"/>
      <c r="D176" s="61"/>
      <c r="E176" s="62"/>
      <c r="F176" s="62"/>
      <c r="G176" s="61"/>
      <c r="H176" s="62"/>
      <c r="I176" s="62"/>
      <c r="J176" s="104"/>
    </row>
    <row r="177" spans="1:10" s="65" customFormat="1" ht="26.25" customHeight="1" hidden="1" outlineLevel="1">
      <c r="A177" s="100">
        <v>2</v>
      </c>
      <c r="B177" s="60" t="s">
        <v>177</v>
      </c>
      <c r="C177" s="50"/>
      <c r="D177" s="64" t="s">
        <v>56</v>
      </c>
      <c r="E177" s="64" t="s">
        <v>56</v>
      </c>
      <c r="F177" s="46"/>
      <c r="G177" s="64" t="s">
        <v>56</v>
      </c>
      <c r="H177" s="64" t="s">
        <v>56</v>
      </c>
      <c r="I177" s="46"/>
      <c r="J177" s="98"/>
    </row>
    <row r="178" spans="1:10" s="65" customFormat="1" ht="27" customHeight="1" hidden="1" outlineLevel="1">
      <c r="A178" s="96">
        <v>3</v>
      </c>
      <c r="B178" s="60" t="s">
        <v>139</v>
      </c>
      <c r="C178" s="46"/>
      <c r="D178" s="64" t="s">
        <v>56</v>
      </c>
      <c r="E178" s="64" t="s">
        <v>56</v>
      </c>
      <c r="F178" s="46"/>
      <c r="G178" s="64" t="s">
        <v>56</v>
      </c>
      <c r="H178" s="64" t="s">
        <v>56</v>
      </c>
      <c r="I178" s="46"/>
      <c r="J178" s="98"/>
    </row>
    <row r="179" spans="1:10" s="63" customFormat="1" ht="26.25" customHeight="1" hidden="1" outlineLevel="1">
      <c r="A179" s="96">
        <v>4</v>
      </c>
      <c r="B179" s="60" t="s">
        <v>88</v>
      </c>
      <c r="C179" s="46"/>
      <c r="D179" s="61"/>
      <c r="E179" s="62"/>
      <c r="F179" s="62"/>
      <c r="G179" s="61"/>
      <c r="H179" s="62"/>
      <c r="I179" s="62"/>
      <c r="J179" s="104"/>
    </row>
    <row r="180" spans="1:10" s="63" customFormat="1" ht="24.75" customHeight="1" hidden="1" outlineLevel="1">
      <c r="A180" s="592">
        <v>5</v>
      </c>
      <c r="B180" s="67" t="s">
        <v>366</v>
      </c>
      <c r="C180" s="50"/>
      <c r="D180" s="61"/>
      <c r="E180" s="62"/>
      <c r="F180" s="62"/>
      <c r="G180" s="61"/>
      <c r="H180" s="62"/>
      <c r="I180" s="62"/>
      <c r="J180" s="104"/>
    </row>
    <row r="181" spans="1:10" s="63" customFormat="1" ht="19.5" customHeight="1" hidden="1" outlineLevel="1">
      <c r="A181" s="592"/>
      <c r="B181" s="68" t="s">
        <v>178</v>
      </c>
      <c r="C181" s="69"/>
      <c r="D181" s="61"/>
      <c r="E181" s="62"/>
      <c r="F181" s="62"/>
      <c r="G181" s="61"/>
      <c r="H181" s="62"/>
      <c r="I181" s="62"/>
      <c r="J181" s="104"/>
    </row>
    <row r="182" spans="1:10" s="63" customFormat="1" ht="19.5" customHeight="1" hidden="1" outlineLevel="1">
      <c r="A182" s="592"/>
      <c r="B182" s="68" t="s">
        <v>179</v>
      </c>
      <c r="C182" s="69"/>
      <c r="D182" s="61"/>
      <c r="E182" s="62"/>
      <c r="F182" s="62"/>
      <c r="G182" s="61"/>
      <c r="H182" s="62"/>
      <c r="I182" s="62"/>
      <c r="J182" s="104"/>
    </row>
    <row r="183" spans="1:10" s="63" customFormat="1" ht="26.25" customHeight="1" hidden="1" outlineLevel="1">
      <c r="A183" s="592"/>
      <c r="B183" s="68" t="s">
        <v>245</v>
      </c>
      <c r="C183" s="69"/>
      <c r="D183" s="61"/>
      <c r="E183" s="62"/>
      <c r="F183" s="62"/>
      <c r="G183" s="61"/>
      <c r="H183" s="62"/>
      <c r="I183" s="62"/>
      <c r="J183" s="104"/>
    </row>
    <row r="184" spans="1:10" s="63" customFormat="1" ht="19.5" customHeight="1" hidden="1" outlineLevel="1">
      <c r="A184" s="592"/>
      <c r="B184" s="68" t="s">
        <v>180</v>
      </c>
      <c r="C184" s="69"/>
      <c r="D184" s="61"/>
      <c r="E184" s="62"/>
      <c r="F184" s="62"/>
      <c r="G184" s="61"/>
      <c r="H184" s="62"/>
      <c r="I184" s="62"/>
      <c r="J184" s="104"/>
    </row>
    <row r="185" spans="1:10" s="63" customFormat="1" ht="19.5" customHeight="1" hidden="1" outlineLevel="1">
      <c r="A185" s="592"/>
      <c r="B185" s="68" t="s">
        <v>181</v>
      </c>
      <c r="C185" s="69"/>
      <c r="D185" s="61"/>
      <c r="E185" s="62"/>
      <c r="F185" s="62"/>
      <c r="G185" s="61"/>
      <c r="H185" s="62"/>
      <c r="I185" s="62"/>
      <c r="J185" s="104"/>
    </row>
    <row r="186" spans="1:10" s="63" customFormat="1" ht="27.75" customHeight="1" hidden="1" outlineLevel="1">
      <c r="A186" s="100">
        <v>6</v>
      </c>
      <c r="B186" s="60" t="s">
        <v>246</v>
      </c>
      <c r="C186" s="69"/>
      <c r="D186" s="64" t="s">
        <v>56</v>
      </c>
      <c r="E186" s="64" t="s">
        <v>56</v>
      </c>
      <c r="F186" s="46"/>
      <c r="G186" s="64" t="s">
        <v>56</v>
      </c>
      <c r="H186" s="64" t="s">
        <v>56</v>
      </c>
      <c r="I186" s="62"/>
      <c r="J186" s="104"/>
    </row>
    <row r="187" spans="1:10" s="63" customFormat="1" ht="38.25" hidden="1" outlineLevel="1">
      <c r="A187" s="100">
        <v>7</v>
      </c>
      <c r="B187" s="60" t="s">
        <v>247</v>
      </c>
      <c r="C187" s="69"/>
      <c r="D187" s="265"/>
      <c r="E187" s="62"/>
      <c r="F187" s="62"/>
      <c r="G187" s="61"/>
      <c r="H187" s="62"/>
      <c r="I187" s="62"/>
      <c r="J187" s="104"/>
    </row>
    <row r="188" spans="1:10" s="41" customFormat="1" ht="14.25" hidden="1" outlineLevel="1">
      <c r="A188" s="101" t="s">
        <v>365</v>
      </c>
      <c r="B188" s="44" t="s">
        <v>286</v>
      </c>
      <c r="C188" s="70"/>
      <c r="D188" s="71"/>
      <c r="E188" s="44"/>
      <c r="F188" s="44"/>
      <c r="G188" s="72"/>
      <c r="H188" s="72"/>
      <c r="I188" s="72"/>
      <c r="J188" s="105"/>
    </row>
    <row r="189" spans="1:10" s="63" customFormat="1" ht="24.75" customHeight="1" collapsed="1">
      <c r="A189" s="593" t="s">
        <v>90</v>
      </c>
      <c r="B189" s="594"/>
      <c r="C189" s="594"/>
      <c r="D189" s="594"/>
      <c r="E189" s="594"/>
      <c r="F189" s="594"/>
      <c r="G189" s="594"/>
      <c r="H189" s="594"/>
      <c r="I189" s="594"/>
      <c r="J189" s="595"/>
    </row>
    <row r="190" spans="1:10" s="65" customFormat="1" ht="19.5" customHeight="1" hidden="1" outlineLevel="1">
      <c r="A190" s="100">
        <v>1</v>
      </c>
      <c r="B190" s="66" t="s">
        <v>141</v>
      </c>
      <c r="C190" s="50"/>
      <c r="D190" s="64" t="s">
        <v>56</v>
      </c>
      <c r="E190" s="64" t="s">
        <v>56</v>
      </c>
      <c r="F190" s="46"/>
      <c r="G190" s="64" t="s">
        <v>56</v>
      </c>
      <c r="H190" s="64" t="s">
        <v>56</v>
      </c>
      <c r="I190" s="46"/>
      <c r="J190" s="98"/>
    </row>
    <row r="191" spans="1:10" s="76" customFormat="1" ht="27" customHeight="1" hidden="1" outlineLevel="1">
      <c r="A191" s="515">
        <v>2</v>
      </c>
      <c r="B191" s="66" t="s">
        <v>91</v>
      </c>
      <c r="C191" s="46"/>
      <c r="D191" s="61"/>
      <c r="E191" s="62"/>
      <c r="F191" s="62"/>
      <c r="G191" s="73"/>
      <c r="H191" s="74"/>
      <c r="I191" s="75"/>
      <c r="J191" s="106"/>
    </row>
    <row r="192" spans="1:10" s="63" customFormat="1" ht="19.5" customHeight="1" hidden="1" outlineLevel="1">
      <c r="A192" s="515"/>
      <c r="B192" s="77" t="s">
        <v>182</v>
      </c>
      <c r="C192" s="78"/>
      <c r="D192" s="61"/>
      <c r="E192" s="62"/>
      <c r="F192" s="62"/>
      <c r="G192" s="61"/>
      <c r="H192" s="62"/>
      <c r="I192" s="62"/>
      <c r="J192" s="104"/>
    </row>
    <row r="193" spans="1:10" s="63" customFormat="1" ht="38.25" hidden="1" outlineLevel="1">
      <c r="A193" s="96">
        <v>3</v>
      </c>
      <c r="B193" s="66" t="s">
        <v>92</v>
      </c>
      <c r="C193" s="46"/>
      <c r="D193" s="61"/>
      <c r="E193" s="62"/>
      <c r="F193" s="62"/>
      <c r="G193" s="61"/>
      <c r="H193" s="62"/>
      <c r="I193" s="62"/>
      <c r="J193" s="104"/>
    </row>
    <row r="194" spans="1:10" s="63" customFormat="1" ht="30" customHeight="1" hidden="1" outlineLevel="1">
      <c r="A194" s="100">
        <v>4</v>
      </c>
      <c r="B194" s="66" t="s">
        <v>226</v>
      </c>
      <c r="C194" s="50"/>
      <c r="D194" s="61"/>
      <c r="E194" s="62"/>
      <c r="F194" s="62"/>
      <c r="G194" s="61"/>
      <c r="H194" s="62"/>
      <c r="I194" s="62"/>
      <c r="J194" s="104"/>
    </row>
    <row r="195" spans="1:10" s="63" customFormat="1" ht="38.25" hidden="1" outlineLevel="1">
      <c r="A195" s="100">
        <v>5</v>
      </c>
      <c r="B195" s="80" t="s">
        <v>42</v>
      </c>
      <c r="C195" s="79"/>
      <c r="D195" s="64" t="s">
        <v>56</v>
      </c>
      <c r="E195" s="64" t="s">
        <v>56</v>
      </c>
      <c r="F195" s="46"/>
      <c r="G195" s="64" t="s">
        <v>56</v>
      </c>
      <c r="H195" s="64" t="s">
        <v>56</v>
      </c>
      <c r="I195" s="62"/>
      <c r="J195" s="104"/>
    </row>
    <row r="196" spans="1:10" s="63" customFormat="1" ht="51" hidden="1" outlineLevel="1">
      <c r="A196" s="100">
        <v>6</v>
      </c>
      <c r="B196" s="66" t="s">
        <v>7</v>
      </c>
      <c r="C196" s="50"/>
      <c r="D196" s="61"/>
      <c r="E196" s="62"/>
      <c r="F196" s="62"/>
      <c r="G196" s="61"/>
      <c r="H196" s="62"/>
      <c r="I196" s="62"/>
      <c r="J196" s="104"/>
    </row>
    <row r="197" spans="1:10" s="63" customFormat="1" ht="25.5" hidden="1" outlineLevel="1">
      <c r="A197" s="100">
        <v>7</v>
      </c>
      <c r="B197" s="66" t="s">
        <v>8</v>
      </c>
      <c r="C197" s="50"/>
      <c r="D197" s="61"/>
      <c r="E197" s="62"/>
      <c r="F197" s="62"/>
      <c r="G197" s="61"/>
      <c r="H197" s="62"/>
      <c r="I197" s="62"/>
      <c r="J197" s="104"/>
    </row>
    <row r="198" spans="1:10" s="65" customFormat="1" ht="30" customHeight="1" hidden="1" outlineLevel="1">
      <c r="A198" s="100">
        <v>8</v>
      </c>
      <c r="B198" s="80" t="s">
        <v>161</v>
      </c>
      <c r="C198" s="50"/>
      <c r="D198" s="64" t="s">
        <v>56</v>
      </c>
      <c r="E198" s="64" t="s">
        <v>56</v>
      </c>
      <c r="F198" s="46"/>
      <c r="G198" s="64" t="s">
        <v>56</v>
      </c>
      <c r="H198" s="64" t="s">
        <v>56</v>
      </c>
      <c r="I198" s="46"/>
      <c r="J198" s="98"/>
    </row>
    <row r="199" spans="1:10" s="63" customFormat="1" ht="30" customHeight="1" hidden="1" outlineLevel="1">
      <c r="A199" s="96">
        <v>9</v>
      </c>
      <c r="B199" s="80" t="s">
        <v>158</v>
      </c>
      <c r="C199" s="46"/>
      <c r="D199" s="61"/>
      <c r="E199" s="62"/>
      <c r="F199" s="62"/>
      <c r="G199" s="61"/>
      <c r="H199" s="62"/>
      <c r="I199" s="62"/>
      <c r="J199" s="104"/>
    </row>
    <row r="200" spans="1:10" s="63" customFormat="1" ht="30" customHeight="1" hidden="1" outlineLevel="1">
      <c r="A200" s="592">
        <v>10</v>
      </c>
      <c r="B200" s="80" t="s">
        <v>227</v>
      </c>
      <c r="C200" s="50"/>
      <c r="D200" s="61"/>
      <c r="E200" s="62"/>
      <c r="F200" s="62"/>
      <c r="G200" s="61"/>
      <c r="H200" s="62"/>
      <c r="I200" s="62"/>
      <c r="J200" s="104"/>
    </row>
    <row r="201" spans="1:10" s="63" customFormat="1" ht="19.5" customHeight="1" hidden="1" outlineLevel="1">
      <c r="A201" s="592"/>
      <c r="B201" s="77" t="s">
        <v>183</v>
      </c>
      <c r="C201" s="81"/>
      <c r="D201" s="61"/>
      <c r="E201" s="62"/>
      <c r="F201" s="62"/>
      <c r="G201" s="61"/>
      <c r="H201" s="62"/>
      <c r="I201" s="62"/>
      <c r="J201" s="104"/>
    </row>
    <row r="202" spans="1:10" s="63" customFormat="1" ht="19.5" customHeight="1" hidden="1" outlineLevel="1">
      <c r="A202" s="592"/>
      <c r="B202" s="77" t="s">
        <v>184</v>
      </c>
      <c r="C202" s="81"/>
      <c r="D202" s="61"/>
      <c r="E202" s="62"/>
      <c r="F202" s="62"/>
      <c r="G202" s="61"/>
      <c r="H202" s="62"/>
      <c r="I202" s="62"/>
      <c r="J202" s="104"/>
    </row>
    <row r="203" spans="1:10" s="63" customFormat="1" ht="19.5" customHeight="1" hidden="1" outlineLevel="1">
      <c r="A203" s="592"/>
      <c r="B203" s="290" t="s">
        <v>185</v>
      </c>
      <c r="C203" s="82"/>
      <c r="D203" s="61"/>
      <c r="E203" s="62"/>
      <c r="F203" s="62"/>
      <c r="G203" s="61"/>
      <c r="H203" s="62"/>
      <c r="I203" s="62"/>
      <c r="J203" s="104"/>
    </row>
    <row r="204" spans="1:10" s="63" customFormat="1" ht="45" customHeight="1" hidden="1" outlineLevel="1">
      <c r="A204" s="100">
        <v>11</v>
      </c>
      <c r="B204" s="80" t="s">
        <v>159</v>
      </c>
      <c r="C204" s="83"/>
      <c r="D204" s="61"/>
      <c r="E204" s="62"/>
      <c r="F204" s="62"/>
      <c r="G204" s="61"/>
      <c r="H204" s="62"/>
      <c r="I204" s="62"/>
      <c r="J204" s="104"/>
    </row>
    <row r="205" spans="1:10" s="65" customFormat="1" ht="30" customHeight="1" hidden="1" outlineLevel="1">
      <c r="A205" s="100">
        <v>12</v>
      </c>
      <c r="B205" s="80" t="s">
        <v>150</v>
      </c>
      <c r="C205" s="83"/>
      <c r="D205" s="64" t="s">
        <v>56</v>
      </c>
      <c r="E205" s="64" t="s">
        <v>56</v>
      </c>
      <c r="F205" s="46"/>
      <c r="G205" s="64" t="s">
        <v>56</v>
      </c>
      <c r="H205" s="64" t="s">
        <v>56</v>
      </c>
      <c r="I205" s="46"/>
      <c r="J205" s="98"/>
    </row>
    <row r="206" spans="1:10" s="41" customFormat="1" ht="18.75" customHeight="1" hidden="1" outlineLevel="1">
      <c r="A206" s="97" t="s">
        <v>365</v>
      </c>
      <c r="B206" s="44" t="s">
        <v>286</v>
      </c>
      <c r="C206" s="70"/>
      <c r="D206" s="71"/>
      <c r="E206" s="44"/>
      <c r="F206" s="44"/>
      <c r="G206" s="72"/>
      <c r="H206" s="72"/>
      <c r="I206" s="72"/>
      <c r="J206" s="105"/>
    </row>
    <row r="207" spans="1:10" s="63" customFormat="1" ht="24.75" customHeight="1" collapsed="1">
      <c r="A207" s="602" t="s">
        <v>126</v>
      </c>
      <c r="B207" s="603"/>
      <c r="C207" s="603"/>
      <c r="D207" s="603"/>
      <c r="E207" s="603"/>
      <c r="F207" s="603"/>
      <c r="G207" s="603"/>
      <c r="H207" s="603"/>
      <c r="I207" s="603"/>
      <c r="J207" s="604"/>
    </row>
    <row r="208" spans="1:10" s="63" customFormat="1" ht="24.75" customHeight="1" hidden="1" outlineLevel="1">
      <c r="A208" s="100">
        <v>1</v>
      </c>
      <c r="B208" s="66" t="s">
        <v>9</v>
      </c>
      <c r="C208" s="50"/>
      <c r="D208" s="64" t="s">
        <v>56</v>
      </c>
      <c r="E208" s="64" t="s">
        <v>56</v>
      </c>
      <c r="F208" s="46"/>
      <c r="G208" s="64" t="s">
        <v>56</v>
      </c>
      <c r="H208" s="64" t="s">
        <v>56</v>
      </c>
      <c r="I208" s="46"/>
      <c r="J208" s="98"/>
    </row>
    <row r="209" spans="1:10" s="63" customFormat="1" ht="30" customHeight="1" hidden="1" outlineLevel="1">
      <c r="A209" s="107">
        <v>1</v>
      </c>
      <c r="B209" s="80" t="s">
        <v>388</v>
      </c>
      <c r="C209" s="46"/>
      <c r="D209" s="61"/>
      <c r="E209" s="62"/>
      <c r="F209" s="62"/>
      <c r="G209" s="61"/>
      <c r="H209" s="62"/>
      <c r="I209" s="62"/>
      <c r="J209" s="104"/>
    </row>
    <row r="210" spans="1:10" s="65" customFormat="1" ht="30" customHeight="1" hidden="1" outlineLevel="1">
      <c r="A210" s="100">
        <v>2</v>
      </c>
      <c r="B210" s="66" t="s">
        <v>142</v>
      </c>
      <c r="C210" s="50"/>
      <c r="D210" s="64" t="s">
        <v>56</v>
      </c>
      <c r="E210" s="64" t="s">
        <v>56</v>
      </c>
      <c r="F210" s="46"/>
      <c r="G210" s="64" t="s">
        <v>56</v>
      </c>
      <c r="H210" s="64" t="s">
        <v>56</v>
      </c>
      <c r="I210" s="46"/>
      <c r="J210" s="98"/>
    </row>
    <row r="211" spans="1:10" s="65" customFormat="1" ht="45" customHeight="1" hidden="1" outlineLevel="1">
      <c r="A211" s="96">
        <v>3</v>
      </c>
      <c r="B211" s="66" t="s">
        <v>143</v>
      </c>
      <c r="C211" s="46"/>
      <c r="D211" s="64" t="s">
        <v>56</v>
      </c>
      <c r="E211" s="64" t="s">
        <v>56</v>
      </c>
      <c r="F211" s="46"/>
      <c r="G211" s="64" t="s">
        <v>56</v>
      </c>
      <c r="H211" s="64" t="s">
        <v>56</v>
      </c>
      <c r="I211" s="46"/>
      <c r="J211" s="98"/>
    </row>
    <row r="212" spans="1:10" s="65" customFormat="1" ht="30" customHeight="1" hidden="1" outlineLevel="1">
      <c r="A212" s="96">
        <v>4</v>
      </c>
      <c r="B212" s="80" t="s">
        <v>162</v>
      </c>
      <c r="C212" s="46"/>
      <c r="D212" s="64" t="s">
        <v>56</v>
      </c>
      <c r="E212" s="64" t="s">
        <v>56</v>
      </c>
      <c r="F212" s="46"/>
      <c r="G212" s="64" t="s">
        <v>56</v>
      </c>
      <c r="H212" s="64" t="s">
        <v>56</v>
      </c>
      <c r="I212" s="46"/>
      <c r="J212" s="98"/>
    </row>
    <row r="213" spans="1:10" s="65" customFormat="1" ht="45" customHeight="1" hidden="1" outlineLevel="1">
      <c r="A213" s="96">
        <v>5</v>
      </c>
      <c r="B213" s="66" t="s">
        <v>154</v>
      </c>
      <c r="C213" s="46"/>
      <c r="D213" s="64" t="s">
        <v>56</v>
      </c>
      <c r="E213" s="64" t="s">
        <v>56</v>
      </c>
      <c r="F213" s="46"/>
      <c r="G213" s="64" t="s">
        <v>56</v>
      </c>
      <c r="H213" s="64" t="s">
        <v>56</v>
      </c>
      <c r="I213" s="46"/>
      <c r="J213" s="98"/>
    </row>
    <row r="214" spans="1:10" s="65" customFormat="1" ht="45" customHeight="1" hidden="1" outlineLevel="1">
      <c r="A214" s="96">
        <v>6</v>
      </c>
      <c r="B214" s="66" t="s">
        <v>155</v>
      </c>
      <c r="C214" s="46"/>
      <c r="D214" s="64" t="s">
        <v>56</v>
      </c>
      <c r="E214" s="64" t="s">
        <v>56</v>
      </c>
      <c r="F214" s="46"/>
      <c r="G214" s="64" t="s">
        <v>56</v>
      </c>
      <c r="H214" s="64" t="s">
        <v>56</v>
      </c>
      <c r="I214" s="46"/>
      <c r="J214" s="98"/>
    </row>
    <row r="215" spans="1:10" s="63" customFormat="1" ht="45" customHeight="1" hidden="1" outlineLevel="1">
      <c r="A215" s="107">
        <v>7</v>
      </c>
      <c r="B215" s="80" t="s">
        <v>187</v>
      </c>
      <c r="C215" s="46"/>
      <c r="D215" s="61"/>
      <c r="E215" s="62"/>
      <c r="F215" s="62"/>
      <c r="G215" s="61"/>
      <c r="H215" s="62"/>
      <c r="I215" s="62"/>
      <c r="J215" s="104"/>
    </row>
    <row r="216" spans="1:10" s="65" customFormat="1" ht="24.75" customHeight="1" hidden="1" outlineLevel="1">
      <c r="A216" s="100">
        <v>8</v>
      </c>
      <c r="B216" s="66" t="s">
        <v>324</v>
      </c>
      <c r="C216" s="50"/>
      <c r="D216" s="64" t="s">
        <v>56</v>
      </c>
      <c r="E216" s="64" t="s">
        <v>56</v>
      </c>
      <c r="F216" s="46"/>
      <c r="G216" s="64" t="s">
        <v>56</v>
      </c>
      <c r="H216" s="64" t="s">
        <v>56</v>
      </c>
      <c r="I216" s="46"/>
      <c r="J216" s="98"/>
    </row>
    <row r="217" spans="1:10" s="65" customFormat="1" ht="27.75" customHeight="1" hidden="1" outlineLevel="1">
      <c r="A217" s="596">
        <v>9</v>
      </c>
      <c r="B217" s="66" t="s">
        <v>325</v>
      </c>
      <c r="C217" s="50"/>
      <c r="D217" s="64" t="s">
        <v>56</v>
      </c>
      <c r="E217" s="64" t="s">
        <v>56</v>
      </c>
      <c r="F217" s="46"/>
      <c r="G217" s="64" t="s">
        <v>56</v>
      </c>
      <c r="H217" s="64" t="s">
        <v>56</v>
      </c>
      <c r="I217" s="46"/>
      <c r="J217" s="46"/>
    </row>
    <row r="218" spans="1:10" s="65" customFormat="1" ht="24.75" customHeight="1" hidden="1" outlineLevel="1">
      <c r="A218" s="597"/>
      <c r="B218" s="66" t="s">
        <v>326</v>
      </c>
      <c r="C218" s="50"/>
      <c r="D218" s="64" t="s">
        <v>56</v>
      </c>
      <c r="E218" s="64" t="s">
        <v>56</v>
      </c>
      <c r="F218" s="46"/>
      <c r="G218" s="64" t="s">
        <v>56</v>
      </c>
      <c r="H218" s="64" t="s">
        <v>56</v>
      </c>
      <c r="I218" s="46"/>
      <c r="J218" s="46"/>
    </row>
    <row r="219" spans="1:10" s="65" customFormat="1" ht="24.75" customHeight="1" hidden="1" outlineLevel="1">
      <c r="A219" s="598"/>
      <c r="B219" s="66" t="s">
        <v>327</v>
      </c>
      <c r="C219" s="50"/>
      <c r="D219" s="64" t="s">
        <v>56</v>
      </c>
      <c r="E219" s="64" t="s">
        <v>56</v>
      </c>
      <c r="F219" s="46"/>
      <c r="G219" s="64" t="s">
        <v>56</v>
      </c>
      <c r="H219" s="64" t="s">
        <v>56</v>
      </c>
      <c r="I219" s="46"/>
      <c r="J219" s="46"/>
    </row>
    <row r="220" spans="1:10" s="65" customFormat="1" ht="17.25" customHeight="1" hidden="1" outlineLevel="1">
      <c r="A220" s="97" t="s">
        <v>365</v>
      </c>
      <c r="B220" s="44" t="s">
        <v>286</v>
      </c>
      <c r="C220" s="70"/>
      <c r="D220" s="71"/>
      <c r="E220" s="44"/>
      <c r="F220" s="44"/>
      <c r="G220" s="72"/>
      <c r="H220" s="72"/>
      <c r="I220" s="72"/>
      <c r="J220" s="105"/>
    </row>
    <row r="221" spans="1:10" s="63" customFormat="1" ht="24.75" customHeight="1" collapsed="1">
      <c r="A221" s="593" t="s">
        <v>127</v>
      </c>
      <c r="B221" s="594"/>
      <c r="C221" s="594"/>
      <c r="D221" s="594"/>
      <c r="E221" s="594"/>
      <c r="F221" s="594"/>
      <c r="G221" s="594"/>
      <c r="H221" s="594"/>
      <c r="I221" s="594"/>
      <c r="J221" s="595"/>
    </row>
    <row r="222" spans="1:10" s="65" customFormat="1" ht="25.5" hidden="1" outlineLevel="1">
      <c r="A222" s="100">
        <v>1</v>
      </c>
      <c r="B222" s="80" t="s">
        <v>367</v>
      </c>
      <c r="C222" s="50"/>
      <c r="D222" s="64" t="s">
        <v>56</v>
      </c>
      <c r="E222" s="64" t="s">
        <v>56</v>
      </c>
      <c r="F222" s="46"/>
      <c r="G222" s="64" t="s">
        <v>56</v>
      </c>
      <c r="H222" s="64" t="s">
        <v>56</v>
      </c>
      <c r="I222" s="46"/>
      <c r="J222" s="98"/>
    </row>
    <row r="223" spans="1:10" s="63" customFormat="1" ht="30" customHeight="1" hidden="1" outlineLevel="1">
      <c r="A223" s="107">
        <v>2</v>
      </c>
      <c r="B223" s="80" t="s">
        <v>50</v>
      </c>
      <c r="C223" s="46"/>
      <c r="D223" s="61"/>
      <c r="E223" s="62"/>
      <c r="F223" s="62"/>
      <c r="G223" s="61"/>
      <c r="H223" s="62"/>
      <c r="I223" s="62"/>
      <c r="J223" s="104"/>
    </row>
    <row r="224" spans="1:10" s="86" customFormat="1" ht="24.75" customHeight="1" hidden="1" outlineLevel="1">
      <c r="A224" s="108">
        <v>3</v>
      </c>
      <c r="B224" s="80" t="s">
        <v>43</v>
      </c>
      <c r="C224" s="81"/>
      <c r="D224" s="84"/>
      <c r="E224" s="85"/>
      <c r="F224" s="85"/>
      <c r="G224" s="84"/>
      <c r="H224" s="85"/>
      <c r="I224" s="85"/>
      <c r="J224" s="109"/>
    </row>
    <row r="225" spans="1:10" s="65" customFormat="1" ht="28.5" customHeight="1" hidden="1" outlineLevel="1">
      <c r="A225" s="592">
        <v>4</v>
      </c>
      <c r="B225" s="80" t="s">
        <v>188</v>
      </c>
      <c r="C225" s="50"/>
      <c r="D225" s="64" t="s">
        <v>56</v>
      </c>
      <c r="E225" s="64" t="s">
        <v>56</v>
      </c>
      <c r="F225" s="46"/>
      <c r="G225" s="64" t="s">
        <v>56</v>
      </c>
      <c r="H225" s="64" t="s">
        <v>56</v>
      </c>
      <c r="I225" s="46"/>
      <c r="J225" s="98"/>
    </row>
    <row r="226" spans="1:10" s="65" customFormat="1" ht="24.75" customHeight="1" hidden="1" outlineLevel="1">
      <c r="A226" s="515"/>
      <c r="B226" s="87" t="s">
        <v>189</v>
      </c>
      <c r="C226" s="88"/>
      <c r="D226" s="64" t="s">
        <v>56</v>
      </c>
      <c r="E226" s="64" t="s">
        <v>56</v>
      </c>
      <c r="F226" s="46"/>
      <c r="G226" s="64" t="s">
        <v>56</v>
      </c>
      <c r="H226" s="64" t="s">
        <v>56</v>
      </c>
      <c r="I226" s="46"/>
      <c r="J226" s="98"/>
    </row>
    <row r="227" spans="1:10" s="65" customFormat="1" ht="24.75" customHeight="1" hidden="1" outlineLevel="1">
      <c r="A227" s="515"/>
      <c r="B227" s="87" t="s">
        <v>190</v>
      </c>
      <c r="C227" s="88"/>
      <c r="D227" s="64" t="s">
        <v>56</v>
      </c>
      <c r="E227" s="64" t="s">
        <v>56</v>
      </c>
      <c r="F227" s="46"/>
      <c r="G227" s="64" t="s">
        <v>56</v>
      </c>
      <c r="H227" s="64" t="s">
        <v>56</v>
      </c>
      <c r="I227" s="46"/>
      <c r="J227" s="98"/>
    </row>
    <row r="228" spans="1:10" s="65" customFormat="1" ht="30" customHeight="1" hidden="1" outlineLevel="1">
      <c r="A228" s="96">
        <v>5</v>
      </c>
      <c r="B228" s="66" t="s">
        <v>156</v>
      </c>
      <c r="C228" s="46"/>
      <c r="D228" s="64" t="s">
        <v>56</v>
      </c>
      <c r="E228" s="64" t="s">
        <v>56</v>
      </c>
      <c r="F228" s="46"/>
      <c r="G228" s="64" t="s">
        <v>56</v>
      </c>
      <c r="H228" s="64" t="s">
        <v>56</v>
      </c>
      <c r="I228" s="46"/>
      <c r="J228" s="98"/>
    </row>
    <row r="229" spans="1:10" s="63" customFormat="1" ht="30" customHeight="1" hidden="1" outlineLevel="1">
      <c r="A229" s="107">
        <v>6</v>
      </c>
      <c r="B229" s="66" t="s">
        <v>128</v>
      </c>
      <c r="C229" s="46"/>
      <c r="D229" s="61"/>
      <c r="E229" s="62"/>
      <c r="F229" s="62"/>
      <c r="G229" s="61"/>
      <c r="H229" s="62"/>
      <c r="I229" s="62"/>
      <c r="J229" s="104"/>
    </row>
    <row r="230" spans="1:10" s="63" customFormat="1" ht="38.25" hidden="1" outlineLevel="1">
      <c r="A230" s="110">
        <v>7</v>
      </c>
      <c r="B230" s="66" t="s">
        <v>129</v>
      </c>
      <c r="C230" s="50"/>
      <c r="D230" s="61"/>
      <c r="E230" s="62"/>
      <c r="F230" s="62"/>
      <c r="G230" s="61"/>
      <c r="H230" s="62"/>
      <c r="I230" s="62"/>
      <c r="J230" s="104"/>
    </row>
    <row r="231" spans="1:10" s="63" customFormat="1" ht="45" customHeight="1" hidden="1" outlineLevel="1">
      <c r="A231" s="110">
        <v>8</v>
      </c>
      <c r="B231" s="80" t="s">
        <v>160</v>
      </c>
      <c r="C231" s="50"/>
      <c r="D231" s="61"/>
      <c r="E231" s="62"/>
      <c r="F231" s="62"/>
      <c r="G231" s="61"/>
      <c r="H231" s="62"/>
      <c r="I231" s="62"/>
      <c r="J231" s="104"/>
    </row>
    <row r="232" spans="1:10" s="41" customFormat="1" ht="14.25" hidden="1" outlineLevel="1">
      <c r="A232" s="101" t="s">
        <v>365</v>
      </c>
      <c r="B232" s="44" t="s">
        <v>286</v>
      </c>
      <c r="C232" s="70"/>
      <c r="D232" s="71"/>
      <c r="E232" s="44"/>
      <c r="F232" s="44"/>
      <c r="G232" s="72"/>
      <c r="H232" s="72"/>
      <c r="I232" s="72"/>
      <c r="J232" s="105"/>
    </row>
    <row r="233" spans="1:10" s="63" customFormat="1" ht="24.75" customHeight="1" collapsed="1">
      <c r="A233" s="593" t="s">
        <v>436</v>
      </c>
      <c r="B233" s="594"/>
      <c r="C233" s="594"/>
      <c r="D233" s="594"/>
      <c r="E233" s="594"/>
      <c r="F233" s="594"/>
      <c r="G233" s="594"/>
      <c r="H233" s="594"/>
      <c r="I233" s="594"/>
      <c r="J233" s="595"/>
    </row>
    <row r="234" spans="1:10" s="268" customFormat="1" ht="38.25" hidden="1" outlineLevel="1">
      <c r="A234" s="462">
        <v>1</v>
      </c>
      <c r="B234" s="291" t="s">
        <v>464</v>
      </c>
      <c r="C234" s="263"/>
      <c r="D234" s="61"/>
      <c r="E234" s="264"/>
      <c r="F234" s="264"/>
      <c r="G234" s="61"/>
      <c r="H234" s="264"/>
      <c r="I234" s="264"/>
      <c r="J234" s="264"/>
    </row>
    <row r="235" spans="1:10" s="268" customFormat="1" ht="12.75" hidden="1" outlineLevel="1">
      <c r="A235" s="463"/>
      <c r="B235" s="292" t="s">
        <v>444</v>
      </c>
      <c r="C235" s="263"/>
      <c r="D235" s="61"/>
      <c r="E235" s="264"/>
      <c r="F235" s="264"/>
      <c r="G235" s="61"/>
      <c r="H235" s="264"/>
      <c r="I235" s="264"/>
      <c r="J235" s="264"/>
    </row>
    <row r="236" spans="1:10" s="268" customFormat="1" ht="12.75" hidden="1" outlineLevel="1">
      <c r="A236" s="464"/>
      <c r="B236" s="292" t="s">
        <v>445</v>
      </c>
      <c r="C236" s="263"/>
      <c r="D236" s="61"/>
      <c r="E236" s="264"/>
      <c r="F236" s="264"/>
      <c r="G236" s="61"/>
      <c r="H236" s="264"/>
      <c r="I236" s="264"/>
      <c r="J236" s="264"/>
    </row>
    <row r="237" spans="1:10" s="268" customFormat="1" ht="25.5" hidden="1" outlineLevel="1">
      <c r="A237" s="267">
        <v>2</v>
      </c>
      <c r="B237" s="293" t="s">
        <v>440</v>
      </c>
      <c r="C237" s="263"/>
      <c r="D237" s="64" t="s">
        <v>56</v>
      </c>
      <c r="E237" s="64" t="s">
        <v>56</v>
      </c>
      <c r="F237" s="264"/>
      <c r="G237" s="64" t="s">
        <v>56</v>
      </c>
      <c r="H237" s="64" t="s">
        <v>56</v>
      </c>
      <c r="I237" s="264"/>
      <c r="J237" s="264"/>
    </row>
    <row r="238" spans="1:10" s="268" customFormat="1" ht="25.5" hidden="1" outlineLevel="1">
      <c r="A238" s="462">
        <v>3</v>
      </c>
      <c r="B238" s="294" t="s">
        <v>465</v>
      </c>
      <c r="C238" s="263"/>
      <c r="D238" s="61"/>
      <c r="E238" s="264"/>
      <c r="F238" s="264"/>
      <c r="G238" s="61"/>
      <c r="H238" s="264"/>
      <c r="I238" s="264"/>
      <c r="J238" s="264"/>
    </row>
    <row r="239" spans="1:10" s="268" customFormat="1" ht="12.75" hidden="1" outlineLevel="1">
      <c r="A239" s="463"/>
      <c r="B239" s="295" t="s">
        <v>446</v>
      </c>
      <c r="C239" s="263"/>
      <c r="D239" s="61"/>
      <c r="E239" s="264"/>
      <c r="F239" s="264"/>
      <c r="G239" s="61"/>
      <c r="H239" s="264"/>
      <c r="I239" s="264"/>
      <c r="J239" s="264"/>
    </row>
    <row r="240" spans="1:10" s="268" customFormat="1" ht="25.5" hidden="1" outlineLevel="1">
      <c r="A240" s="464"/>
      <c r="B240" s="295" t="s">
        <v>447</v>
      </c>
      <c r="C240" s="263"/>
      <c r="D240" s="61"/>
      <c r="E240" s="264"/>
      <c r="F240" s="264"/>
      <c r="G240" s="61"/>
      <c r="H240" s="264"/>
      <c r="I240" s="264"/>
      <c r="J240" s="264"/>
    </row>
    <row r="241" spans="1:10" s="268" customFormat="1" ht="38.25" hidden="1" outlineLevel="1">
      <c r="A241" s="462">
        <v>4</v>
      </c>
      <c r="B241" s="296" t="s">
        <v>458</v>
      </c>
      <c r="C241" s="459"/>
      <c r="D241" s="460"/>
      <c r="E241" s="460"/>
      <c r="F241" s="460"/>
      <c r="G241" s="460"/>
      <c r="H241" s="460"/>
      <c r="I241" s="460"/>
      <c r="J241" s="461"/>
    </row>
    <row r="242" spans="1:10" s="268" customFormat="1" ht="12.75" hidden="1" outlineLevel="1">
      <c r="A242" s="463"/>
      <c r="B242" s="296" t="s">
        <v>449</v>
      </c>
      <c r="C242" s="263"/>
      <c r="D242" s="64" t="s">
        <v>56</v>
      </c>
      <c r="E242" s="64" t="s">
        <v>56</v>
      </c>
      <c r="F242" s="264"/>
      <c r="G242" s="64" t="s">
        <v>56</v>
      </c>
      <c r="H242" s="64" t="s">
        <v>56</v>
      </c>
      <c r="I242" s="264"/>
      <c r="J242" s="264"/>
    </row>
    <row r="243" spans="1:10" s="268" customFormat="1" ht="12.75" hidden="1" outlineLevel="1">
      <c r="A243" s="463"/>
      <c r="B243" s="296" t="s">
        <v>450</v>
      </c>
      <c r="C243" s="263"/>
      <c r="D243" s="64" t="s">
        <v>56</v>
      </c>
      <c r="E243" s="64" t="s">
        <v>56</v>
      </c>
      <c r="F243" s="264"/>
      <c r="G243" s="64" t="s">
        <v>56</v>
      </c>
      <c r="H243" s="64" t="s">
        <v>56</v>
      </c>
      <c r="I243" s="264"/>
      <c r="J243" s="264"/>
    </row>
    <row r="244" spans="1:10" s="268" customFormat="1" ht="12.75" hidden="1" outlineLevel="1">
      <c r="A244" s="463"/>
      <c r="B244" s="296" t="s">
        <v>451</v>
      </c>
      <c r="C244" s="263"/>
      <c r="D244" s="64" t="s">
        <v>56</v>
      </c>
      <c r="E244" s="64" t="s">
        <v>56</v>
      </c>
      <c r="F244" s="264"/>
      <c r="G244" s="64" t="s">
        <v>56</v>
      </c>
      <c r="H244" s="64" t="s">
        <v>56</v>
      </c>
      <c r="I244" s="264"/>
      <c r="J244" s="264"/>
    </row>
    <row r="245" spans="1:10" s="268" customFormat="1" ht="12.75" hidden="1" outlineLevel="1">
      <c r="A245" s="464"/>
      <c r="B245" s="296" t="s">
        <v>448</v>
      </c>
      <c r="C245" s="263"/>
      <c r="D245" s="64" t="s">
        <v>56</v>
      </c>
      <c r="E245" s="64" t="s">
        <v>56</v>
      </c>
      <c r="F245" s="264"/>
      <c r="G245" s="64" t="s">
        <v>56</v>
      </c>
      <c r="H245" s="64" t="s">
        <v>56</v>
      </c>
      <c r="I245" s="264"/>
      <c r="J245" s="264"/>
    </row>
    <row r="246" spans="1:10" s="268" customFormat="1" ht="25.5" hidden="1" outlineLevel="1">
      <c r="A246" s="462">
        <v>5</v>
      </c>
      <c r="B246" s="296" t="s">
        <v>439</v>
      </c>
      <c r="C246" s="263"/>
      <c r="D246" s="64" t="s">
        <v>56</v>
      </c>
      <c r="E246" s="64" t="s">
        <v>56</v>
      </c>
      <c r="F246" s="264"/>
      <c r="G246" s="64" t="s">
        <v>56</v>
      </c>
      <c r="H246" s="64" t="s">
        <v>56</v>
      </c>
      <c r="I246" s="264"/>
      <c r="J246" s="264"/>
    </row>
    <row r="247" spans="1:10" s="268" customFormat="1" ht="12.75" hidden="1" outlineLevel="1">
      <c r="A247" s="463"/>
      <c r="B247" s="293" t="s">
        <v>452</v>
      </c>
      <c r="C247" s="263"/>
      <c r="D247" s="64" t="s">
        <v>56</v>
      </c>
      <c r="E247" s="64" t="s">
        <v>56</v>
      </c>
      <c r="F247" s="264"/>
      <c r="G247" s="64" t="s">
        <v>56</v>
      </c>
      <c r="H247" s="64" t="s">
        <v>56</v>
      </c>
      <c r="I247" s="264"/>
      <c r="J247" s="264"/>
    </row>
    <row r="248" spans="1:10" s="268" customFormat="1" ht="12.75" hidden="1" outlineLevel="1">
      <c r="A248" s="463"/>
      <c r="B248" s="297" t="s">
        <v>453</v>
      </c>
      <c r="C248" s="263"/>
      <c r="D248" s="64" t="s">
        <v>56</v>
      </c>
      <c r="E248" s="64" t="s">
        <v>56</v>
      </c>
      <c r="F248" s="264"/>
      <c r="G248" s="64" t="s">
        <v>56</v>
      </c>
      <c r="H248" s="64" t="s">
        <v>56</v>
      </c>
      <c r="I248" s="264"/>
      <c r="J248" s="264"/>
    </row>
    <row r="249" spans="1:10" s="268" customFormat="1" ht="12.75" hidden="1" outlineLevel="1">
      <c r="A249" s="463"/>
      <c r="B249" s="297" t="s">
        <v>454</v>
      </c>
      <c r="C249" s="263"/>
      <c r="D249" s="64" t="s">
        <v>56</v>
      </c>
      <c r="E249" s="64" t="s">
        <v>56</v>
      </c>
      <c r="F249" s="264"/>
      <c r="G249" s="64" t="s">
        <v>56</v>
      </c>
      <c r="H249" s="64" t="s">
        <v>56</v>
      </c>
      <c r="I249" s="264"/>
      <c r="J249" s="264"/>
    </row>
    <row r="250" spans="1:10" s="268" customFormat="1" ht="12.75" hidden="1" outlineLevel="1">
      <c r="A250" s="463"/>
      <c r="B250" s="293" t="s">
        <v>455</v>
      </c>
      <c r="C250" s="263"/>
      <c r="D250" s="64" t="s">
        <v>56</v>
      </c>
      <c r="E250" s="64" t="s">
        <v>56</v>
      </c>
      <c r="F250" s="264"/>
      <c r="G250" s="64" t="s">
        <v>56</v>
      </c>
      <c r="H250" s="64" t="s">
        <v>56</v>
      </c>
      <c r="I250" s="264"/>
      <c r="J250" s="264"/>
    </row>
    <row r="251" spans="1:10" s="268" customFormat="1" ht="12.75" hidden="1" outlineLevel="1">
      <c r="A251" s="463"/>
      <c r="B251" s="293" t="s">
        <v>456</v>
      </c>
      <c r="C251" s="263"/>
      <c r="D251" s="64" t="s">
        <v>56</v>
      </c>
      <c r="E251" s="64" t="s">
        <v>56</v>
      </c>
      <c r="F251" s="264"/>
      <c r="G251" s="64" t="s">
        <v>56</v>
      </c>
      <c r="H251" s="64" t="s">
        <v>56</v>
      </c>
      <c r="I251" s="264"/>
      <c r="J251" s="264"/>
    </row>
    <row r="252" spans="1:10" s="268" customFormat="1" ht="12.75" hidden="1" outlineLevel="1">
      <c r="A252" s="464"/>
      <c r="B252" s="293" t="s">
        <v>457</v>
      </c>
      <c r="C252" s="263"/>
      <c r="D252" s="64" t="s">
        <v>56</v>
      </c>
      <c r="E252" s="64" t="s">
        <v>56</v>
      </c>
      <c r="F252" s="264"/>
      <c r="G252" s="64" t="s">
        <v>56</v>
      </c>
      <c r="H252" s="64" t="s">
        <v>56</v>
      </c>
      <c r="I252" s="264"/>
      <c r="J252" s="264"/>
    </row>
    <row r="253" spans="1:10" s="268" customFormat="1" ht="25.5" hidden="1" outlineLevel="1">
      <c r="A253" s="267">
        <v>6</v>
      </c>
      <c r="B253" s="296" t="s">
        <v>441</v>
      </c>
      <c r="C253" s="263"/>
      <c r="D253" s="64" t="s">
        <v>56</v>
      </c>
      <c r="E253" s="64" t="s">
        <v>56</v>
      </c>
      <c r="F253" s="264"/>
      <c r="G253" s="64" t="s">
        <v>56</v>
      </c>
      <c r="H253" s="64" t="s">
        <v>56</v>
      </c>
      <c r="I253" s="264"/>
      <c r="J253" s="264"/>
    </row>
    <row r="254" spans="1:10" s="268" customFormat="1" ht="38.25" hidden="1" outlineLevel="1">
      <c r="A254" s="267">
        <v>7</v>
      </c>
      <c r="B254" s="298" t="s">
        <v>442</v>
      </c>
      <c r="C254" s="263"/>
      <c r="D254" s="61"/>
      <c r="E254" s="264"/>
      <c r="F254" s="264"/>
      <c r="G254" s="61"/>
      <c r="H254" s="264"/>
      <c r="I254" s="264"/>
      <c r="J254" s="264"/>
    </row>
    <row r="255" spans="1:10" s="268" customFormat="1" ht="25.5" hidden="1" outlineLevel="1">
      <c r="A255" s="462">
        <v>8</v>
      </c>
      <c r="B255" s="299" t="s">
        <v>459</v>
      </c>
      <c r="C255" s="263"/>
      <c r="D255" s="61"/>
      <c r="E255" s="264"/>
      <c r="F255" s="264"/>
      <c r="G255" s="61"/>
      <c r="H255" s="264"/>
      <c r="I255" s="264"/>
      <c r="J255" s="264"/>
    </row>
    <row r="256" spans="1:10" s="268" customFormat="1" ht="12.75" hidden="1" outlineLevel="1">
      <c r="A256" s="463"/>
      <c r="B256" s="300" t="s">
        <v>460</v>
      </c>
      <c r="C256" s="263"/>
      <c r="D256" s="61"/>
      <c r="E256" s="264"/>
      <c r="F256" s="264"/>
      <c r="G256" s="61"/>
      <c r="H256" s="264"/>
      <c r="I256" s="264"/>
      <c r="J256" s="264"/>
    </row>
    <row r="257" spans="1:10" s="268" customFormat="1" ht="12.75" hidden="1" outlineLevel="1">
      <c r="A257" s="464"/>
      <c r="B257" s="300" t="s">
        <v>461</v>
      </c>
      <c r="C257" s="263"/>
      <c r="D257" s="61"/>
      <c r="E257" s="264"/>
      <c r="F257" s="264"/>
      <c r="G257" s="61"/>
      <c r="H257" s="264"/>
      <c r="I257" s="264"/>
      <c r="J257" s="264"/>
    </row>
    <row r="258" spans="1:10" s="268" customFormat="1" ht="25.5" hidden="1" outlineLevel="1">
      <c r="A258" s="267">
        <v>9</v>
      </c>
      <c r="B258" s="298" t="s">
        <v>462</v>
      </c>
      <c r="C258" s="263"/>
      <c r="D258" s="64" t="s">
        <v>56</v>
      </c>
      <c r="E258" s="64" t="s">
        <v>56</v>
      </c>
      <c r="F258" s="264"/>
      <c r="G258" s="64" t="s">
        <v>56</v>
      </c>
      <c r="H258" s="64" t="s">
        <v>56</v>
      </c>
      <c r="I258" s="264"/>
      <c r="J258" s="264"/>
    </row>
    <row r="259" spans="1:10" s="268" customFormat="1" ht="25.5" hidden="1" outlineLevel="1">
      <c r="A259" s="267">
        <v>10</v>
      </c>
      <c r="B259" s="298" t="s">
        <v>463</v>
      </c>
      <c r="C259" s="263"/>
      <c r="D259" s="64" t="s">
        <v>56</v>
      </c>
      <c r="E259" s="64" t="s">
        <v>56</v>
      </c>
      <c r="F259" s="264"/>
      <c r="G259" s="64" t="s">
        <v>56</v>
      </c>
      <c r="H259" s="64" t="s">
        <v>56</v>
      </c>
      <c r="I259" s="264"/>
      <c r="J259" s="264"/>
    </row>
    <row r="260" spans="1:10" s="268" customFormat="1" ht="25.5" hidden="1" outlineLevel="1">
      <c r="A260" s="267">
        <v>11</v>
      </c>
      <c r="B260" s="298" t="s">
        <v>443</v>
      </c>
      <c r="C260" s="263"/>
      <c r="D260" s="64" t="s">
        <v>56</v>
      </c>
      <c r="E260" s="64" t="s">
        <v>56</v>
      </c>
      <c r="F260" s="264"/>
      <c r="G260" s="64" t="s">
        <v>56</v>
      </c>
      <c r="H260" s="64" t="s">
        <v>56</v>
      </c>
      <c r="I260" s="264"/>
      <c r="J260" s="264"/>
    </row>
    <row r="261" spans="1:10" s="41" customFormat="1" ht="14.25" hidden="1" outlineLevel="1">
      <c r="A261" s="101" t="s">
        <v>365</v>
      </c>
      <c r="B261" s="44" t="s">
        <v>286</v>
      </c>
      <c r="C261" s="70"/>
      <c r="D261" s="71"/>
      <c r="E261" s="44"/>
      <c r="F261" s="44"/>
      <c r="G261" s="72"/>
      <c r="H261" s="72"/>
      <c r="I261" s="72"/>
      <c r="J261" s="105"/>
    </row>
    <row r="262" spans="1:10" s="63" customFormat="1" ht="24.75" customHeight="1" collapsed="1">
      <c r="A262" s="602" t="s">
        <v>130</v>
      </c>
      <c r="B262" s="603"/>
      <c r="C262" s="603"/>
      <c r="D262" s="603"/>
      <c r="E262" s="603"/>
      <c r="F262" s="603"/>
      <c r="G262" s="603"/>
      <c r="H262" s="603"/>
      <c r="I262" s="603"/>
      <c r="J262" s="604"/>
    </row>
    <row r="263" spans="1:10" s="63" customFormat="1" ht="25.5" outlineLevel="1">
      <c r="A263" s="605">
        <v>1</v>
      </c>
      <c r="B263" s="80" t="s">
        <v>366</v>
      </c>
      <c r="C263" s="361">
        <v>63947</v>
      </c>
      <c r="D263" s="380">
        <v>4544</v>
      </c>
      <c r="E263" s="380">
        <v>2967</v>
      </c>
      <c r="F263" s="379">
        <f>D263+E263</f>
        <v>7511</v>
      </c>
      <c r="G263" s="380">
        <v>30411</v>
      </c>
      <c r="H263" s="380">
        <v>20162</v>
      </c>
      <c r="I263" s="379">
        <f>G263+H263</f>
        <v>50573</v>
      </c>
      <c r="J263" s="366">
        <f>I263/C263</f>
        <v>0.7908580543262389</v>
      </c>
    </row>
    <row r="264" spans="1:10" s="63" customFormat="1" ht="19.5" customHeight="1" outlineLevel="1">
      <c r="A264" s="605"/>
      <c r="B264" s="77" t="s">
        <v>191</v>
      </c>
      <c r="C264" s="362">
        <v>20444</v>
      </c>
      <c r="D264" s="380">
        <v>2382</v>
      </c>
      <c r="E264" s="380">
        <v>1963</v>
      </c>
      <c r="F264" s="379">
        <f aca="true" t="shared" si="0" ref="F264:F297">D264+E264</f>
        <v>4345</v>
      </c>
      <c r="G264" s="380">
        <v>13085</v>
      </c>
      <c r="H264" s="380">
        <v>9157</v>
      </c>
      <c r="I264" s="379">
        <f aca="true" t="shared" si="1" ref="I264:I297">G264+H264</f>
        <v>22242</v>
      </c>
      <c r="J264" s="366">
        <f aca="true" t="shared" si="2" ref="J264:J273">I264/C264</f>
        <v>1.08794756407748</v>
      </c>
    </row>
    <row r="265" spans="1:10" s="63" customFormat="1" ht="19.5" customHeight="1" outlineLevel="1">
      <c r="A265" s="605"/>
      <c r="B265" s="77" t="s">
        <v>192</v>
      </c>
      <c r="C265" s="362">
        <v>7583</v>
      </c>
      <c r="D265" s="380">
        <v>1527</v>
      </c>
      <c r="E265" s="380">
        <v>1240</v>
      </c>
      <c r="F265" s="379">
        <f t="shared" si="0"/>
        <v>2767</v>
      </c>
      <c r="G265" s="380">
        <v>7812</v>
      </c>
      <c r="H265" s="380">
        <v>5260</v>
      </c>
      <c r="I265" s="379">
        <f t="shared" si="1"/>
        <v>13072</v>
      </c>
      <c r="J265" s="366">
        <f t="shared" si="2"/>
        <v>1.7238559936700515</v>
      </c>
    </row>
    <row r="266" spans="1:10" s="63" customFormat="1" ht="25.5" outlineLevel="1">
      <c r="A266" s="605"/>
      <c r="B266" s="77" t="s">
        <v>44</v>
      </c>
      <c r="C266" s="362">
        <v>36776</v>
      </c>
      <c r="D266" s="380">
        <v>3229</v>
      </c>
      <c r="E266" s="380">
        <v>2004</v>
      </c>
      <c r="F266" s="379">
        <f t="shared" si="0"/>
        <v>5233</v>
      </c>
      <c r="G266" s="380">
        <v>21918</v>
      </c>
      <c r="H266" s="380">
        <v>13943</v>
      </c>
      <c r="I266" s="379">
        <f t="shared" si="1"/>
        <v>35861</v>
      </c>
      <c r="J266" s="366">
        <f t="shared" si="2"/>
        <v>0.975119643245595</v>
      </c>
    </row>
    <row r="267" spans="1:10" s="63" customFormat="1" ht="19.5" customHeight="1" outlineLevel="1">
      <c r="A267" s="605"/>
      <c r="B267" s="80" t="s">
        <v>45</v>
      </c>
      <c r="C267" s="362">
        <v>3085</v>
      </c>
      <c r="D267" s="380">
        <v>259</v>
      </c>
      <c r="E267" s="380">
        <v>169</v>
      </c>
      <c r="F267" s="379">
        <f t="shared" si="0"/>
        <v>428</v>
      </c>
      <c r="G267" s="380">
        <v>995</v>
      </c>
      <c r="H267" s="380">
        <v>645</v>
      </c>
      <c r="I267" s="379">
        <f t="shared" si="1"/>
        <v>1640</v>
      </c>
      <c r="J267" s="366">
        <f t="shared" si="2"/>
        <v>0.5316045380875203</v>
      </c>
    </row>
    <row r="268" spans="1:10" s="63" customFormat="1" ht="19.5" customHeight="1" outlineLevel="1">
      <c r="A268" s="605"/>
      <c r="B268" s="80" t="s">
        <v>46</v>
      </c>
      <c r="C268" s="362">
        <v>6896</v>
      </c>
      <c r="D268" s="380">
        <v>1317</v>
      </c>
      <c r="E268" s="380">
        <v>728</v>
      </c>
      <c r="F268" s="379">
        <f t="shared" si="0"/>
        <v>2045</v>
      </c>
      <c r="G268" s="380">
        <v>9362</v>
      </c>
      <c r="H268" s="380">
        <v>4801</v>
      </c>
      <c r="I268" s="379">
        <f t="shared" si="1"/>
        <v>14163</v>
      </c>
      <c r="J268" s="366">
        <f t="shared" si="2"/>
        <v>2.0537993039443156</v>
      </c>
    </row>
    <row r="269" spans="1:10" s="63" customFormat="1" ht="19.5" customHeight="1" outlineLevel="1">
      <c r="A269" s="605"/>
      <c r="B269" s="80" t="s">
        <v>47</v>
      </c>
      <c r="C269" s="362">
        <v>16884</v>
      </c>
      <c r="D269" s="380">
        <v>2458</v>
      </c>
      <c r="E269" s="380">
        <v>1549</v>
      </c>
      <c r="F269" s="379">
        <f t="shared" si="0"/>
        <v>4007</v>
      </c>
      <c r="G269" s="380">
        <v>15053</v>
      </c>
      <c r="H269" s="380">
        <v>9793</v>
      </c>
      <c r="I269" s="379">
        <f t="shared" si="1"/>
        <v>24846</v>
      </c>
      <c r="J269" s="366">
        <f t="shared" si="2"/>
        <v>1.4715707178393747</v>
      </c>
    </row>
    <row r="270" spans="1:10" s="63" customFormat="1" ht="19.5" customHeight="1" outlineLevel="1">
      <c r="A270" s="605"/>
      <c r="B270" s="77" t="s">
        <v>193</v>
      </c>
      <c r="C270" s="362">
        <v>9438</v>
      </c>
      <c r="D270" s="380">
        <v>347</v>
      </c>
      <c r="E270" s="380">
        <v>305</v>
      </c>
      <c r="F270" s="379">
        <f t="shared" si="0"/>
        <v>652</v>
      </c>
      <c r="G270" s="380">
        <v>1609</v>
      </c>
      <c r="H270" s="380">
        <v>1253</v>
      </c>
      <c r="I270" s="379">
        <f t="shared" si="1"/>
        <v>2862</v>
      </c>
      <c r="J270" s="366">
        <f t="shared" si="2"/>
        <v>0.30324221233312143</v>
      </c>
    </row>
    <row r="271" spans="1:10" s="63" customFormat="1" ht="19.5" customHeight="1" outlineLevel="1">
      <c r="A271" s="605"/>
      <c r="B271" s="77" t="s">
        <v>194</v>
      </c>
      <c r="C271" s="362">
        <v>19323</v>
      </c>
      <c r="D271" s="380">
        <v>2912</v>
      </c>
      <c r="E271" s="380">
        <v>2011</v>
      </c>
      <c r="F271" s="379">
        <f t="shared" si="0"/>
        <v>4923</v>
      </c>
      <c r="G271" s="380">
        <v>7702</v>
      </c>
      <c r="H271" s="380">
        <v>5415</v>
      </c>
      <c r="I271" s="379">
        <f t="shared" si="1"/>
        <v>13117</v>
      </c>
      <c r="J271" s="366">
        <f t="shared" si="2"/>
        <v>0.6788283392847901</v>
      </c>
    </row>
    <row r="272" spans="1:10" s="63" customFormat="1" ht="45" customHeight="1" outlineLevel="1">
      <c r="A272" s="107">
        <v>2</v>
      </c>
      <c r="B272" s="66" t="s">
        <v>351</v>
      </c>
      <c r="C272" s="46">
        <v>391</v>
      </c>
      <c r="D272" s="380">
        <v>252</v>
      </c>
      <c r="E272" s="380">
        <v>46</v>
      </c>
      <c r="F272" s="379">
        <f t="shared" si="0"/>
        <v>298</v>
      </c>
      <c r="G272" s="380">
        <v>481</v>
      </c>
      <c r="H272" s="380">
        <v>100</v>
      </c>
      <c r="I272" s="379">
        <f t="shared" si="1"/>
        <v>581</v>
      </c>
      <c r="J272" s="366">
        <f t="shared" si="2"/>
        <v>1.485933503836317</v>
      </c>
    </row>
    <row r="273" spans="1:10" s="63" customFormat="1" ht="30" customHeight="1" outlineLevel="1">
      <c r="A273" s="599">
        <v>3</v>
      </c>
      <c r="B273" s="66" t="s">
        <v>151</v>
      </c>
      <c r="C273" s="361">
        <v>8533</v>
      </c>
      <c r="D273" s="380">
        <f>D274+D275</f>
        <v>486</v>
      </c>
      <c r="E273" s="380">
        <f>E274+E275</f>
        <v>553</v>
      </c>
      <c r="F273" s="379">
        <f t="shared" si="0"/>
        <v>1039</v>
      </c>
      <c r="G273" s="380">
        <f>G274+G275</f>
        <v>2699</v>
      </c>
      <c r="H273" s="380">
        <f>H274+H275</f>
        <v>4600</v>
      </c>
      <c r="I273" s="379">
        <f t="shared" si="1"/>
        <v>7299</v>
      </c>
      <c r="J273" s="366">
        <f t="shared" si="2"/>
        <v>0.855384975975624</v>
      </c>
    </row>
    <row r="274" spans="1:10" s="63" customFormat="1" ht="19.5" customHeight="1" outlineLevel="1">
      <c r="A274" s="600"/>
      <c r="B274" s="89" t="s">
        <v>434</v>
      </c>
      <c r="C274" s="377" t="s">
        <v>527</v>
      </c>
      <c r="D274" s="380">
        <v>250</v>
      </c>
      <c r="E274" s="380">
        <v>446</v>
      </c>
      <c r="F274" s="379">
        <f t="shared" si="0"/>
        <v>696</v>
      </c>
      <c r="G274" s="380">
        <v>2060</v>
      </c>
      <c r="H274" s="380">
        <v>4142</v>
      </c>
      <c r="I274" s="379">
        <f t="shared" si="1"/>
        <v>6202</v>
      </c>
      <c r="J274" s="381" t="s">
        <v>521</v>
      </c>
    </row>
    <row r="275" spans="1:10" s="63" customFormat="1" ht="19.5" customHeight="1" outlineLevel="1">
      <c r="A275" s="600"/>
      <c r="B275" s="89" t="s">
        <v>435</v>
      </c>
      <c r="C275" s="377" t="s">
        <v>527</v>
      </c>
      <c r="D275" s="380">
        <f>D278+D297</f>
        <v>236</v>
      </c>
      <c r="E275" s="380">
        <f>E278+E297</f>
        <v>107</v>
      </c>
      <c r="F275" s="379">
        <f t="shared" si="0"/>
        <v>343</v>
      </c>
      <c r="G275" s="380">
        <f>G278+G297</f>
        <v>639</v>
      </c>
      <c r="H275" s="380">
        <f>H278+H297</f>
        <v>458</v>
      </c>
      <c r="I275" s="379">
        <f t="shared" si="1"/>
        <v>1097</v>
      </c>
      <c r="J275" s="381" t="s">
        <v>521</v>
      </c>
    </row>
    <row r="276" spans="1:10" s="63" customFormat="1" ht="20.25" customHeight="1" outlineLevel="1">
      <c r="A276" s="600"/>
      <c r="B276" s="66" t="s">
        <v>259</v>
      </c>
      <c r="C276" s="363">
        <v>8486</v>
      </c>
      <c r="D276" s="380">
        <f>D277+D278</f>
        <v>486</v>
      </c>
      <c r="E276" s="380">
        <f>E277+E278</f>
        <v>553</v>
      </c>
      <c r="F276" s="379">
        <f t="shared" si="0"/>
        <v>1039</v>
      </c>
      <c r="G276" s="380">
        <f>G277+G278</f>
        <v>2699</v>
      </c>
      <c r="H276" s="380">
        <f>H277+H278</f>
        <v>4600</v>
      </c>
      <c r="I276" s="379">
        <f t="shared" si="1"/>
        <v>7299</v>
      </c>
      <c r="J276" s="366">
        <f>I276/C276</f>
        <v>0.8601225547961349</v>
      </c>
    </row>
    <row r="277" spans="1:10" s="63" customFormat="1" ht="19.5" customHeight="1" outlineLevel="1">
      <c r="A277" s="600"/>
      <c r="B277" s="89" t="s">
        <v>434</v>
      </c>
      <c r="C277" s="377" t="s">
        <v>527</v>
      </c>
      <c r="D277" s="380">
        <v>250</v>
      </c>
      <c r="E277" s="380">
        <v>446</v>
      </c>
      <c r="F277" s="379">
        <f t="shared" si="0"/>
        <v>696</v>
      </c>
      <c r="G277" s="380">
        <v>2060</v>
      </c>
      <c r="H277" s="380">
        <v>4142</v>
      </c>
      <c r="I277" s="379">
        <f t="shared" si="1"/>
        <v>6202</v>
      </c>
      <c r="J277" s="381" t="s">
        <v>521</v>
      </c>
    </row>
    <row r="278" spans="1:10" s="63" customFormat="1" ht="19.5" customHeight="1" outlineLevel="1">
      <c r="A278" s="600"/>
      <c r="B278" s="89" t="s">
        <v>435</v>
      </c>
      <c r="C278" s="377" t="s">
        <v>527</v>
      </c>
      <c r="D278" s="380">
        <v>236</v>
      </c>
      <c r="E278" s="380">
        <v>107</v>
      </c>
      <c r="F278" s="379">
        <f t="shared" si="0"/>
        <v>343</v>
      </c>
      <c r="G278" s="380">
        <v>639</v>
      </c>
      <c r="H278" s="380">
        <v>458</v>
      </c>
      <c r="I278" s="379">
        <f t="shared" si="1"/>
        <v>1097</v>
      </c>
      <c r="J278" s="381" t="s">
        <v>521</v>
      </c>
    </row>
    <row r="279" spans="1:10" s="63" customFormat="1" ht="19.5" customHeight="1" outlineLevel="1">
      <c r="A279" s="600"/>
      <c r="B279" s="87" t="s">
        <v>191</v>
      </c>
      <c r="C279" s="378">
        <v>2029</v>
      </c>
      <c r="D279" s="380">
        <f>D280+D281</f>
        <v>125</v>
      </c>
      <c r="E279" s="380">
        <f>E280+E281</f>
        <v>215</v>
      </c>
      <c r="F279" s="379">
        <f t="shared" si="0"/>
        <v>340</v>
      </c>
      <c r="G279" s="380">
        <f>G280+G281</f>
        <v>469</v>
      </c>
      <c r="H279" s="380">
        <f>H280+H281</f>
        <v>995</v>
      </c>
      <c r="I279" s="379">
        <f t="shared" si="1"/>
        <v>1464</v>
      </c>
      <c r="J279" s="366">
        <f>I279/C279</f>
        <v>0.7215377033021193</v>
      </c>
    </row>
    <row r="280" spans="1:10" s="63" customFormat="1" ht="19.5" customHeight="1" outlineLevel="1">
      <c r="A280" s="600"/>
      <c r="B280" s="89" t="s">
        <v>434</v>
      </c>
      <c r="C280" s="377" t="s">
        <v>527</v>
      </c>
      <c r="D280" s="380">
        <v>74</v>
      </c>
      <c r="E280" s="380">
        <v>163</v>
      </c>
      <c r="F280" s="379">
        <f t="shared" si="0"/>
        <v>237</v>
      </c>
      <c r="G280" s="380">
        <v>363</v>
      </c>
      <c r="H280" s="380">
        <v>887</v>
      </c>
      <c r="I280" s="379">
        <f t="shared" si="1"/>
        <v>1250</v>
      </c>
      <c r="J280" s="381" t="s">
        <v>521</v>
      </c>
    </row>
    <row r="281" spans="1:10" s="63" customFormat="1" ht="19.5" customHeight="1" outlineLevel="1">
      <c r="A281" s="600"/>
      <c r="B281" s="89" t="s">
        <v>435</v>
      </c>
      <c r="C281" s="377" t="s">
        <v>527</v>
      </c>
      <c r="D281" s="380">
        <v>51</v>
      </c>
      <c r="E281" s="380">
        <v>52</v>
      </c>
      <c r="F281" s="379">
        <f t="shared" si="0"/>
        <v>103</v>
      </c>
      <c r="G281" s="380">
        <v>106</v>
      </c>
      <c r="H281" s="380">
        <v>108</v>
      </c>
      <c r="I281" s="379">
        <f t="shared" si="1"/>
        <v>214</v>
      </c>
      <c r="J281" s="381" t="s">
        <v>521</v>
      </c>
    </row>
    <row r="282" spans="1:10" s="63" customFormat="1" ht="29.25" customHeight="1" outlineLevel="1">
      <c r="A282" s="600"/>
      <c r="B282" s="87" t="s">
        <v>44</v>
      </c>
      <c r="C282" s="378">
        <v>3645</v>
      </c>
      <c r="D282" s="380">
        <f>D283+D284</f>
        <v>275</v>
      </c>
      <c r="E282" s="380">
        <f>E283+E284</f>
        <v>378</v>
      </c>
      <c r="F282" s="379">
        <f t="shared" si="0"/>
        <v>653</v>
      </c>
      <c r="G282" s="380">
        <f>G283+G284</f>
        <v>1661</v>
      </c>
      <c r="H282" s="380">
        <f>H283+H284</f>
        <v>2971</v>
      </c>
      <c r="I282" s="379">
        <f t="shared" si="1"/>
        <v>4632</v>
      </c>
      <c r="J282" s="366">
        <f>I282/C282</f>
        <v>1.2707818930041153</v>
      </c>
    </row>
    <row r="283" spans="1:10" s="63" customFormat="1" ht="19.5" customHeight="1" outlineLevel="1">
      <c r="A283" s="600"/>
      <c r="B283" s="89" t="s">
        <v>434</v>
      </c>
      <c r="C283" s="377" t="s">
        <v>527</v>
      </c>
      <c r="D283" s="380">
        <v>171</v>
      </c>
      <c r="E283" s="380">
        <v>312</v>
      </c>
      <c r="F283" s="379">
        <f t="shared" si="0"/>
        <v>483</v>
      </c>
      <c r="G283" s="380">
        <v>1342</v>
      </c>
      <c r="H283" s="380">
        <v>2711</v>
      </c>
      <c r="I283" s="379">
        <f t="shared" si="1"/>
        <v>4053</v>
      </c>
      <c r="J283" s="381" t="s">
        <v>521</v>
      </c>
    </row>
    <row r="284" spans="1:10" s="63" customFormat="1" ht="19.5" customHeight="1" outlineLevel="1">
      <c r="A284" s="600"/>
      <c r="B284" s="89" t="s">
        <v>435</v>
      </c>
      <c r="C284" s="377" t="s">
        <v>527</v>
      </c>
      <c r="D284" s="380">
        <v>104</v>
      </c>
      <c r="E284" s="380">
        <v>66</v>
      </c>
      <c r="F284" s="379">
        <f t="shared" si="0"/>
        <v>170</v>
      </c>
      <c r="G284" s="380">
        <v>319</v>
      </c>
      <c r="H284" s="380">
        <v>260</v>
      </c>
      <c r="I284" s="379">
        <f t="shared" si="1"/>
        <v>579</v>
      </c>
      <c r="J284" s="381" t="s">
        <v>521</v>
      </c>
    </row>
    <row r="285" spans="1:10" s="63" customFormat="1" ht="19.5" customHeight="1" outlineLevel="1">
      <c r="A285" s="600"/>
      <c r="B285" s="66" t="s">
        <v>45</v>
      </c>
      <c r="C285" s="69">
        <v>164</v>
      </c>
      <c r="D285" s="380">
        <f>D286+D287</f>
        <v>17</v>
      </c>
      <c r="E285" s="380">
        <f>E286+E287</f>
        <v>18</v>
      </c>
      <c r="F285" s="379">
        <f t="shared" si="0"/>
        <v>35</v>
      </c>
      <c r="G285" s="380">
        <f>G286+G287</f>
        <v>51</v>
      </c>
      <c r="H285" s="380">
        <f>H286+H287</f>
        <v>59</v>
      </c>
      <c r="I285" s="379">
        <f t="shared" si="1"/>
        <v>110</v>
      </c>
      <c r="J285" s="366">
        <f>I285/C285</f>
        <v>0.6707317073170732</v>
      </c>
    </row>
    <row r="286" spans="1:10" s="63" customFormat="1" ht="19.5" customHeight="1" outlineLevel="1">
      <c r="A286" s="600"/>
      <c r="B286" s="89" t="s">
        <v>434</v>
      </c>
      <c r="C286" s="377" t="s">
        <v>527</v>
      </c>
      <c r="D286" s="380">
        <v>14</v>
      </c>
      <c r="E286" s="380">
        <v>16</v>
      </c>
      <c r="F286" s="379">
        <f t="shared" si="0"/>
        <v>30</v>
      </c>
      <c r="G286" s="380">
        <v>32</v>
      </c>
      <c r="H286" s="380">
        <v>52</v>
      </c>
      <c r="I286" s="379">
        <f t="shared" si="1"/>
        <v>84</v>
      </c>
      <c r="J286" s="381" t="s">
        <v>521</v>
      </c>
    </row>
    <row r="287" spans="1:10" s="63" customFormat="1" ht="19.5" customHeight="1" outlineLevel="1">
      <c r="A287" s="600"/>
      <c r="B287" s="89" t="s">
        <v>435</v>
      </c>
      <c r="C287" s="377" t="s">
        <v>527</v>
      </c>
      <c r="D287" s="380">
        <v>3</v>
      </c>
      <c r="E287" s="380">
        <v>2</v>
      </c>
      <c r="F287" s="379">
        <f t="shared" si="0"/>
        <v>5</v>
      </c>
      <c r="G287" s="380">
        <v>19</v>
      </c>
      <c r="H287" s="380">
        <v>7</v>
      </c>
      <c r="I287" s="379">
        <f t="shared" si="1"/>
        <v>26</v>
      </c>
      <c r="J287" s="381" t="s">
        <v>521</v>
      </c>
    </row>
    <row r="288" spans="1:10" s="63" customFormat="1" ht="19.5" customHeight="1" outlineLevel="1">
      <c r="A288" s="600"/>
      <c r="B288" s="66" t="s">
        <v>46</v>
      </c>
      <c r="C288" s="69">
        <v>682</v>
      </c>
      <c r="D288" s="380">
        <f>D289+D290</f>
        <v>109</v>
      </c>
      <c r="E288" s="380">
        <f>E289+E290</f>
        <v>170</v>
      </c>
      <c r="F288" s="379">
        <f t="shared" si="0"/>
        <v>279</v>
      </c>
      <c r="G288" s="380">
        <f>G289+G290</f>
        <v>754</v>
      </c>
      <c r="H288" s="380">
        <f>H289+H290</f>
        <v>1175</v>
      </c>
      <c r="I288" s="379">
        <f t="shared" si="1"/>
        <v>1929</v>
      </c>
      <c r="J288" s="366">
        <f>I288/C288</f>
        <v>2.8284457478005867</v>
      </c>
    </row>
    <row r="289" spans="1:10" s="63" customFormat="1" ht="19.5" customHeight="1" outlineLevel="1">
      <c r="A289" s="600"/>
      <c r="B289" s="89" t="s">
        <v>434</v>
      </c>
      <c r="C289" s="377" t="s">
        <v>527</v>
      </c>
      <c r="D289" s="380">
        <v>91</v>
      </c>
      <c r="E289" s="380">
        <v>157</v>
      </c>
      <c r="F289" s="379">
        <f t="shared" si="0"/>
        <v>248</v>
      </c>
      <c r="G289" s="380">
        <v>659</v>
      </c>
      <c r="H289" s="380">
        <v>1094</v>
      </c>
      <c r="I289" s="379">
        <f t="shared" si="1"/>
        <v>1753</v>
      </c>
      <c r="J289" s="381" t="s">
        <v>521</v>
      </c>
    </row>
    <row r="290" spans="1:10" s="63" customFormat="1" ht="19.5" customHeight="1" outlineLevel="1">
      <c r="A290" s="600"/>
      <c r="B290" s="89" t="s">
        <v>435</v>
      </c>
      <c r="C290" s="377" t="s">
        <v>527</v>
      </c>
      <c r="D290" s="380">
        <v>18</v>
      </c>
      <c r="E290" s="380">
        <v>13</v>
      </c>
      <c r="F290" s="379">
        <f t="shared" si="0"/>
        <v>31</v>
      </c>
      <c r="G290" s="380">
        <v>95</v>
      </c>
      <c r="H290" s="380">
        <v>81</v>
      </c>
      <c r="I290" s="379">
        <f t="shared" si="1"/>
        <v>176</v>
      </c>
      <c r="J290" s="381" t="s">
        <v>521</v>
      </c>
    </row>
    <row r="291" spans="1:10" s="63" customFormat="1" ht="19.5" customHeight="1" outlineLevel="1">
      <c r="A291" s="600"/>
      <c r="B291" s="66" t="s">
        <v>48</v>
      </c>
      <c r="C291" s="378">
        <v>1669</v>
      </c>
      <c r="D291" s="380">
        <f>D292+D293</f>
        <v>195</v>
      </c>
      <c r="E291" s="380">
        <f>E292+E293</f>
        <v>276</v>
      </c>
      <c r="F291" s="379">
        <f t="shared" si="0"/>
        <v>471</v>
      </c>
      <c r="G291" s="380">
        <f>G292+G293</f>
        <v>1012</v>
      </c>
      <c r="H291" s="380">
        <f>H292+H293</f>
        <v>2061</v>
      </c>
      <c r="I291" s="379">
        <f t="shared" si="1"/>
        <v>3073</v>
      </c>
      <c r="J291" s="366">
        <f>I291/C291</f>
        <v>1.841222288795686</v>
      </c>
    </row>
    <row r="292" spans="1:10" s="63" customFormat="1" ht="19.5" customHeight="1" outlineLevel="1">
      <c r="A292" s="600"/>
      <c r="B292" s="89" t="s">
        <v>434</v>
      </c>
      <c r="C292" s="377" t="s">
        <v>527</v>
      </c>
      <c r="D292" s="380">
        <v>106</v>
      </c>
      <c r="E292" s="380">
        <v>217</v>
      </c>
      <c r="F292" s="379">
        <f t="shared" si="0"/>
        <v>323</v>
      </c>
      <c r="G292" s="380">
        <v>768</v>
      </c>
      <c r="H292" s="380">
        <v>1844</v>
      </c>
      <c r="I292" s="379">
        <f t="shared" si="1"/>
        <v>2612</v>
      </c>
      <c r="J292" s="381" t="s">
        <v>521</v>
      </c>
    </row>
    <row r="293" spans="1:10" s="63" customFormat="1" ht="19.5" customHeight="1" outlineLevel="1">
      <c r="A293" s="600"/>
      <c r="B293" s="89" t="s">
        <v>435</v>
      </c>
      <c r="C293" s="377" t="s">
        <v>527</v>
      </c>
      <c r="D293" s="380">
        <v>89</v>
      </c>
      <c r="E293" s="380">
        <v>59</v>
      </c>
      <c r="F293" s="379">
        <f t="shared" si="0"/>
        <v>148</v>
      </c>
      <c r="G293" s="380">
        <v>244</v>
      </c>
      <c r="H293" s="380">
        <v>217</v>
      </c>
      <c r="I293" s="379">
        <f t="shared" si="1"/>
        <v>461</v>
      </c>
      <c r="J293" s="381" t="s">
        <v>521</v>
      </c>
    </row>
    <row r="294" spans="1:10" s="63" customFormat="1" ht="19.5" customHeight="1" outlineLevel="1">
      <c r="A294" s="600"/>
      <c r="B294" s="87" t="s">
        <v>193</v>
      </c>
      <c r="C294" s="69">
        <v>793</v>
      </c>
      <c r="D294" s="380">
        <f>D295+D296</f>
        <v>32</v>
      </c>
      <c r="E294" s="380">
        <f>E295+E296</f>
        <v>61</v>
      </c>
      <c r="F294" s="379">
        <f t="shared" si="0"/>
        <v>93</v>
      </c>
      <c r="G294" s="380">
        <f>G295+G296</f>
        <v>142</v>
      </c>
      <c r="H294" s="380">
        <f>H295+H296</f>
        <v>320</v>
      </c>
      <c r="I294" s="379">
        <f t="shared" si="1"/>
        <v>462</v>
      </c>
      <c r="J294" s="366">
        <f>I294/C294</f>
        <v>0.5825977301387137</v>
      </c>
    </row>
    <row r="295" spans="1:10" s="63" customFormat="1" ht="19.5" customHeight="1" outlineLevel="1">
      <c r="A295" s="600"/>
      <c r="B295" s="89" t="s">
        <v>434</v>
      </c>
      <c r="C295" s="377" t="s">
        <v>527</v>
      </c>
      <c r="D295" s="380">
        <v>22</v>
      </c>
      <c r="E295" s="380">
        <v>56</v>
      </c>
      <c r="F295" s="379">
        <f t="shared" si="0"/>
        <v>78</v>
      </c>
      <c r="G295" s="380">
        <v>107</v>
      </c>
      <c r="H295" s="380">
        <v>285</v>
      </c>
      <c r="I295" s="379">
        <f t="shared" si="1"/>
        <v>392</v>
      </c>
      <c r="J295" s="381" t="s">
        <v>521</v>
      </c>
    </row>
    <row r="296" spans="1:10" s="63" customFormat="1" ht="19.5" customHeight="1" outlineLevel="1">
      <c r="A296" s="600"/>
      <c r="B296" s="89" t="s">
        <v>435</v>
      </c>
      <c r="C296" s="377" t="s">
        <v>527</v>
      </c>
      <c r="D296" s="380">
        <v>10</v>
      </c>
      <c r="E296" s="380">
        <v>5</v>
      </c>
      <c r="F296" s="379">
        <f t="shared" si="0"/>
        <v>15</v>
      </c>
      <c r="G296" s="380">
        <v>35</v>
      </c>
      <c r="H296" s="380">
        <v>35</v>
      </c>
      <c r="I296" s="379">
        <f t="shared" si="1"/>
        <v>70</v>
      </c>
      <c r="J296" s="381" t="s">
        <v>521</v>
      </c>
    </row>
    <row r="297" spans="1:10" s="63" customFormat="1" ht="19.5" customHeight="1" outlineLevel="1">
      <c r="A297" s="601"/>
      <c r="B297" s="66" t="s">
        <v>216</v>
      </c>
      <c r="C297" s="88">
        <v>47</v>
      </c>
      <c r="D297" s="380">
        <v>0</v>
      </c>
      <c r="E297" s="380">
        <v>0</v>
      </c>
      <c r="F297" s="379">
        <f t="shared" si="0"/>
        <v>0</v>
      </c>
      <c r="G297" s="380">
        <v>0</v>
      </c>
      <c r="H297" s="380">
        <v>0</v>
      </c>
      <c r="I297" s="379">
        <f t="shared" si="1"/>
        <v>0</v>
      </c>
      <c r="J297" s="366">
        <f>I297/C298</f>
        <v>0</v>
      </c>
    </row>
    <row r="298" spans="1:10" s="65" customFormat="1" ht="19.5" customHeight="1" outlineLevel="1">
      <c r="A298" s="100">
        <v>4</v>
      </c>
      <c r="B298" s="66" t="s">
        <v>312</v>
      </c>
      <c r="C298" s="69">
        <v>43</v>
      </c>
      <c r="D298" s="64" t="s">
        <v>56</v>
      </c>
      <c r="E298" s="64" t="s">
        <v>56</v>
      </c>
      <c r="F298" s="46">
        <v>0</v>
      </c>
      <c r="G298" s="64" t="s">
        <v>56</v>
      </c>
      <c r="H298" s="64" t="s">
        <v>56</v>
      </c>
      <c r="I298" s="46">
        <v>46</v>
      </c>
      <c r="J298" s="367">
        <f>I298/C298</f>
        <v>1.069767441860465</v>
      </c>
    </row>
    <row r="299" spans="1:10" s="41" customFormat="1" ht="14.25" outlineLevel="1">
      <c r="A299" s="97" t="s">
        <v>365</v>
      </c>
      <c r="B299" s="44" t="s">
        <v>286</v>
      </c>
      <c r="C299" s="70" t="s">
        <v>56</v>
      </c>
      <c r="D299" s="70" t="s">
        <v>56</v>
      </c>
      <c r="E299" s="70" t="s">
        <v>56</v>
      </c>
      <c r="F299" s="70" t="s">
        <v>56</v>
      </c>
      <c r="G299" s="70" t="s">
        <v>56</v>
      </c>
      <c r="H299" s="70" t="s">
        <v>56</v>
      </c>
      <c r="I299" s="70" t="s">
        <v>56</v>
      </c>
      <c r="J299" s="70" t="s">
        <v>56</v>
      </c>
    </row>
    <row r="300" spans="1:10" s="63" customFormat="1" ht="24.75" customHeight="1">
      <c r="A300" s="602" t="s">
        <v>131</v>
      </c>
      <c r="B300" s="603"/>
      <c r="C300" s="603"/>
      <c r="D300" s="603"/>
      <c r="E300" s="603"/>
      <c r="F300" s="603"/>
      <c r="G300" s="603"/>
      <c r="H300" s="603"/>
      <c r="I300" s="603"/>
      <c r="J300" s="604"/>
    </row>
    <row r="301" spans="1:10" s="63" customFormat="1" ht="30" customHeight="1" outlineLevel="1">
      <c r="A301" s="605">
        <v>1</v>
      </c>
      <c r="B301" s="66" t="s">
        <v>132</v>
      </c>
      <c r="C301" s="361">
        <v>36092</v>
      </c>
      <c r="D301" s="380">
        <v>2676</v>
      </c>
      <c r="E301" s="380">
        <v>1528</v>
      </c>
      <c r="F301" s="379">
        <f>D301+E301</f>
        <v>4204</v>
      </c>
      <c r="G301" s="380">
        <v>7224</v>
      </c>
      <c r="H301" s="380">
        <v>3700</v>
      </c>
      <c r="I301" s="379">
        <f>G301+H301</f>
        <v>10924</v>
      </c>
      <c r="J301" s="366">
        <f>I301/C301</f>
        <v>0.3026709520115261</v>
      </c>
    </row>
    <row r="302" spans="1:10" s="63" customFormat="1" ht="19.5" customHeight="1" outlineLevel="1">
      <c r="A302" s="605"/>
      <c r="B302" s="77" t="s">
        <v>352</v>
      </c>
      <c r="C302" s="362">
        <v>13772</v>
      </c>
      <c r="D302" s="380">
        <v>1585</v>
      </c>
      <c r="E302" s="380">
        <v>884</v>
      </c>
      <c r="F302" s="379">
        <f>D302+E302</f>
        <v>2469</v>
      </c>
      <c r="G302" s="380">
        <v>3852</v>
      </c>
      <c r="H302" s="380">
        <v>1687</v>
      </c>
      <c r="I302" s="379">
        <f>G302+H302</f>
        <v>5539</v>
      </c>
      <c r="J302" s="366">
        <f aca="true" t="shared" si="3" ref="J302:J310">I302/C302</f>
        <v>0.4021928550682544</v>
      </c>
    </row>
    <row r="303" spans="1:10" s="63" customFormat="1" ht="30" customHeight="1" outlineLevel="1">
      <c r="A303" s="110">
        <v>2</v>
      </c>
      <c r="B303" s="66" t="s">
        <v>355</v>
      </c>
      <c r="C303" s="361">
        <v>27787</v>
      </c>
      <c r="D303" s="380">
        <v>1820</v>
      </c>
      <c r="E303" s="380">
        <v>807</v>
      </c>
      <c r="F303" s="379">
        <f>D303+E303</f>
        <v>2627</v>
      </c>
      <c r="G303" s="380">
        <v>8943</v>
      </c>
      <c r="H303" s="380">
        <v>4485</v>
      </c>
      <c r="I303" s="379">
        <f>G303+H303</f>
        <v>13428</v>
      </c>
      <c r="J303" s="366">
        <f t="shared" si="3"/>
        <v>0.48324756180947925</v>
      </c>
    </row>
    <row r="304" spans="1:10" s="76" customFormat="1" ht="45" customHeight="1" outlineLevel="1">
      <c r="A304" s="112">
        <v>3</v>
      </c>
      <c r="B304" s="66" t="s">
        <v>248</v>
      </c>
      <c r="C304" s="361">
        <v>1155</v>
      </c>
      <c r="D304" s="380">
        <v>124</v>
      </c>
      <c r="E304" s="380">
        <v>8</v>
      </c>
      <c r="F304" s="379">
        <f>D304+E304</f>
        <v>132</v>
      </c>
      <c r="G304" s="380">
        <v>910</v>
      </c>
      <c r="H304" s="380">
        <v>62</v>
      </c>
      <c r="I304" s="379">
        <f>G304+H304</f>
        <v>972</v>
      </c>
      <c r="J304" s="366">
        <f t="shared" si="3"/>
        <v>0.8415584415584415</v>
      </c>
    </row>
    <row r="305" spans="1:10" s="63" customFormat="1" ht="30" customHeight="1" outlineLevel="1">
      <c r="A305" s="107">
        <v>4</v>
      </c>
      <c r="B305" s="80" t="s">
        <v>51</v>
      </c>
      <c r="C305" s="363">
        <v>9932</v>
      </c>
      <c r="D305" s="380">
        <v>1965</v>
      </c>
      <c r="E305" s="380">
        <v>981</v>
      </c>
      <c r="F305" s="379">
        <f>D305+E305</f>
        <v>2946</v>
      </c>
      <c r="G305" s="380">
        <v>4964</v>
      </c>
      <c r="H305" s="380">
        <v>2471</v>
      </c>
      <c r="I305" s="379">
        <f>G305+H305</f>
        <v>7435</v>
      </c>
      <c r="J305" s="366">
        <f t="shared" si="3"/>
        <v>0.7485904148207813</v>
      </c>
    </row>
    <row r="306" spans="1:10" s="65" customFormat="1" ht="33" customHeight="1" outlineLevel="1">
      <c r="A306" s="96">
        <v>5</v>
      </c>
      <c r="B306" s="66" t="s">
        <v>250</v>
      </c>
      <c r="C306" s="363">
        <v>461</v>
      </c>
      <c r="D306" s="64" t="s">
        <v>56</v>
      </c>
      <c r="E306" s="64" t="s">
        <v>56</v>
      </c>
      <c r="F306" s="91">
        <v>183</v>
      </c>
      <c r="G306" s="64" t="s">
        <v>56</v>
      </c>
      <c r="H306" s="64" t="s">
        <v>56</v>
      </c>
      <c r="I306" s="91">
        <v>544</v>
      </c>
      <c r="J306" s="366">
        <f t="shared" si="3"/>
        <v>1.1800433839479392</v>
      </c>
    </row>
    <row r="307" spans="1:10" s="63" customFormat="1" ht="25.5" outlineLevel="1">
      <c r="A307" s="107">
        <v>6</v>
      </c>
      <c r="B307" s="66" t="s">
        <v>356</v>
      </c>
      <c r="C307" s="363">
        <v>1995</v>
      </c>
      <c r="D307" s="61">
        <v>978</v>
      </c>
      <c r="E307" s="62">
        <v>601</v>
      </c>
      <c r="F307" s="379">
        <f>D307+E307</f>
        <v>1579</v>
      </c>
      <c r="G307" s="379">
        <v>2846</v>
      </c>
      <c r="H307" s="402">
        <v>1365</v>
      </c>
      <c r="I307" s="379">
        <f>G307+H307</f>
        <v>4211</v>
      </c>
      <c r="J307" s="366">
        <f t="shared" si="3"/>
        <v>2.1107769423558898</v>
      </c>
    </row>
    <row r="308" spans="1:10" s="63" customFormat="1" ht="22.5" customHeight="1" outlineLevel="1">
      <c r="A308" s="107">
        <v>7</v>
      </c>
      <c r="B308" s="66" t="s">
        <v>251</v>
      </c>
      <c r="C308" s="363">
        <v>20</v>
      </c>
      <c r="D308" s="64" t="s">
        <v>56</v>
      </c>
      <c r="E308" s="64" t="s">
        <v>56</v>
      </c>
      <c r="F308" s="91">
        <v>0</v>
      </c>
      <c r="G308" s="64" t="s">
        <v>56</v>
      </c>
      <c r="H308" s="64" t="s">
        <v>56</v>
      </c>
      <c r="I308" s="61">
        <v>0</v>
      </c>
      <c r="J308" s="366">
        <f t="shared" si="3"/>
        <v>0</v>
      </c>
    </row>
    <row r="309" spans="1:10" s="63" customFormat="1" ht="25.5" outlineLevel="1">
      <c r="A309" s="107">
        <v>8</v>
      </c>
      <c r="B309" s="66" t="s">
        <v>252</v>
      </c>
      <c r="C309" s="363">
        <v>530</v>
      </c>
      <c r="D309" s="61">
        <v>0</v>
      </c>
      <c r="E309" s="62">
        <v>0</v>
      </c>
      <c r="F309" s="61">
        <f>D309+E309</f>
        <v>0</v>
      </c>
      <c r="G309" s="61">
        <v>0</v>
      </c>
      <c r="H309" s="62">
        <v>0</v>
      </c>
      <c r="I309" s="61">
        <f>G309+H309</f>
        <v>0</v>
      </c>
      <c r="J309" s="366">
        <f t="shared" si="3"/>
        <v>0</v>
      </c>
    </row>
    <row r="310" spans="1:10" s="65" customFormat="1" ht="30" customHeight="1" outlineLevel="1">
      <c r="A310" s="100">
        <v>9</v>
      </c>
      <c r="B310" s="66" t="s">
        <v>313</v>
      </c>
      <c r="C310" s="361">
        <v>159</v>
      </c>
      <c r="D310" s="64" t="s">
        <v>56</v>
      </c>
      <c r="E310" s="64" t="s">
        <v>56</v>
      </c>
      <c r="F310" s="91">
        <v>101</v>
      </c>
      <c r="G310" s="64" t="s">
        <v>56</v>
      </c>
      <c r="H310" s="64" t="s">
        <v>56</v>
      </c>
      <c r="I310" s="91">
        <v>217</v>
      </c>
      <c r="J310" s="366">
        <f t="shared" si="3"/>
        <v>1.3647798742138364</v>
      </c>
    </row>
    <row r="311" spans="1:10" s="41" customFormat="1" ht="14.25" outlineLevel="1">
      <c r="A311" s="97" t="s">
        <v>365</v>
      </c>
      <c r="B311" s="44" t="s">
        <v>286</v>
      </c>
      <c r="C311" s="70" t="s">
        <v>56</v>
      </c>
      <c r="D311" s="70" t="s">
        <v>56</v>
      </c>
      <c r="E311" s="70" t="s">
        <v>56</v>
      </c>
      <c r="F311" s="70" t="s">
        <v>56</v>
      </c>
      <c r="G311" s="70" t="s">
        <v>56</v>
      </c>
      <c r="H311" s="70" t="s">
        <v>56</v>
      </c>
      <c r="I311" s="70" t="s">
        <v>56</v>
      </c>
      <c r="J311" s="70" t="s">
        <v>56</v>
      </c>
    </row>
    <row r="312" spans="1:10" s="63" customFormat="1" ht="24.75" customHeight="1">
      <c r="A312" s="602" t="s">
        <v>133</v>
      </c>
      <c r="B312" s="603"/>
      <c r="C312" s="603"/>
      <c r="D312" s="603"/>
      <c r="E312" s="603"/>
      <c r="F312" s="603"/>
      <c r="G312" s="603"/>
      <c r="H312" s="603"/>
      <c r="I312" s="603"/>
      <c r="J312" s="604"/>
    </row>
    <row r="313" spans="1:10" s="65" customFormat="1" ht="30" customHeight="1" outlineLevel="1">
      <c r="A313" s="100">
        <v>1</v>
      </c>
      <c r="B313" s="66" t="s">
        <v>429</v>
      </c>
      <c r="C313" s="361">
        <v>9159</v>
      </c>
      <c r="D313" s="64" t="s">
        <v>56</v>
      </c>
      <c r="E313" s="64" t="s">
        <v>56</v>
      </c>
      <c r="F313" s="91">
        <v>835</v>
      </c>
      <c r="G313" s="64" t="s">
        <v>56</v>
      </c>
      <c r="H313" s="64" t="s">
        <v>56</v>
      </c>
      <c r="I313" s="388">
        <v>1999</v>
      </c>
      <c r="J313" s="367">
        <f>I313/C313</f>
        <v>0.2182552680423627</v>
      </c>
    </row>
    <row r="314" spans="1:10" s="63" customFormat="1" ht="27.75" customHeight="1" outlineLevel="1">
      <c r="A314" s="616">
        <v>2</v>
      </c>
      <c r="B314" s="66" t="s">
        <v>134</v>
      </c>
      <c r="C314" s="363">
        <v>15844</v>
      </c>
      <c r="D314" s="380">
        <v>6043</v>
      </c>
      <c r="E314" s="380">
        <v>4107</v>
      </c>
      <c r="F314" s="379">
        <f>D314+E314</f>
        <v>10150</v>
      </c>
      <c r="G314" s="380">
        <v>22487</v>
      </c>
      <c r="H314" s="380">
        <v>13985</v>
      </c>
      <c r="I314" s="379">
        <f>G314+H314</f>
        <v>36472</v>
      </c>
      <c r="J314" s="367">
        <f>I314/C314</f>
        <v>2.301943953547084</v>
      </c>
    </row>
    <row r="315" spans="1:10" s="63" customFormat="1" ht="19.5" customHeight="1" outlineLevel="1">
      <c r="A315" s="605"/>
      <c r="B315" s="77" t="s">
        <v>182</v>
      </c>
      <c r="C315" s="362">
        <v>2553</v>
      </c>
      <c r="D315" s="380">
        <v>583</v>
      </c>
      <c r="E315" s="380">
        <v>264</v>
      </c>
      <c r="F315" s="379">
        <f>D315+E315</f>
        <v>847</v>
      </c>
      <c r="G315" s="380">
        <v>4504</v>
      </c>
      <c r="H315" s="380">
        <v>2222</v>
      </c>
      <c r="I315" s="379">
        <f>G315+H315</f>
        <v>6726</v>
      </c>
      <c r="J315" s="367">
        <f>I315/C315</f>
        <v>2.6345475910693303</v>
      </c>
    </row>
    <row r="316" spans="1:10" s="63" customFormat="1" ht="25.5" outlineLevel="1">
      <c r="A316" s="110">
        <v>3</v>
      </c>
      <c r="B316" s="80" t="s">
        <v>430</v>
      </c>
      <c r="C316" s="362">
        <v>10742</v>
      </c>
      <c r="D316" s="380">
        <v>1902</v>
      </c>
      <c r="E316" s="380">
        <v>1967</v>
      </c>
      <c r="F316" s="379">
        <f>D316+E316</f>
        <v>3869</v>
      </c>
      <c r="G316" s="380">
        <v>4927</v>
      </c>
      <c r="H316" s="380">
        <v>4698</v>
      </c>
      <c r="I316" s="379">
        <f>G316+H316</f>
        <v>9625</v>
      </c>
      <c r="J316" s="367">
        <f>I316/C316</f>
        <v>0.8960156395457084</v>
      </c>
    </row>
    <row r="317" spans="1:10" s="65" customFormat="1" ht="30" customHeight="1" outlineLevel="1">
      <c r="A317" s="100">
        <v>4</v>
      </c>
      <c r="B317" s="80" t="s">
        <v>52</v>
      </c>
      <c r="C317" s="64" t="s">
        <v>391</v>
      </c>
      <c r="D317" s="64" t="s">
        <v>56</v>
      </c>
      <c r="E317" s="64" t="s">
        <v>56</v>
      </c>
      <c r="F317" s="91">
        <v>201</v>
      </c>
      <c r="G317" s="64" t="s">
        <v>56</v>
      </c>
      <c r="H317" s="64" t="s">
        <v>56</v>
      </c>
      <c r="I317" s="388">
        <v>1237</v>
      </c>
      <c r="J317" s="111" t="s">
        <v>56</v>
      </c>
    </row>
    <row r="318" spans="1:10" s="65" customFormat="1" ht="30" customHeight="1" outlineLevel="1">
      <c r="A318" s="96">
        <v>5</v>
      </c>
      <c r="B318" s="66" t="s">
        <v>431</v>
      </c>
      <c r="C318" s="46">
        <v>29</v>
      </c>
      <c r="D318" s="64" t="s">
        <v>56</v>
      </c>
      <c r="E318" s="64" t="s">
        <v>56</v>
      </c>
      <c r="F318" s="91">
        <v>199</v>
      </c>
      <c r="G318" s="64" t="s">
        <v>56</v>
      </c>
      <c r="H318" s="64" t="s">
        <v>56</v>
      </c>
      <c r="I318" s="91">
        <v>199</v>
      </c>
      <c r="J318" s="367">
        <f>I318/C318</f>
        <v>6.862068965517241</v>
      </c>
    </row>
    <row r="319" spans="1:10" s="63" customFormat="1" ht="38.25" outlineLevel="1">
      <c r="A319" s="107">
        <v>6</v>
      </c>
      <c r="B319" s="66" t="s">
        <v>135</v>
      </c>
      <c r="C319" s="393">
        <v>579</v>
      </c>
      <c r="D319" s="394">
        <v>125</v>
      </c>
      <c r="E319" s="395">
        <v>107</v>
      </c>
      <c r="F319" s="394">
        <f>D319+E319</f>
        <v>232</v>
      </c>
      <c r="G319" s="394">
        <v>178</v>
      </c>
      <c r="H319" s="395">
        <v>204</v>
      </c>
      <c r="I319" s="394">
        <f>G319+H319</f>
        <v>382</v>
      </c>
      <c r="J319" s="396">
        <f aca="true" t="shared" si="4" ref="J319:J326">I319/C319</f>
        <v>0.6597582037996546</v>
      </c>
    </row>
    <row r="320" spans="1:10" s="63" customFormat="1" ht="38.25" outlineLevel="1">
      <c r="A320" s="107">
        <v>7</v>
      </c>
      <c r="B320" s="66" t="s">
        <v>432</v>
      </c>
      <c r="C320" s="393">
        <v>654</v>
      </c>
      <c r="D320" s="394">
        <v>307</v>
      </c>
      <c r="E320" s="395">
        <v>259</v>
      </c>
      <c r="F320" s="394">
        <f>D320+E320</f>
        <v>566</v>
      </c>
      <c r="G320" s="394">
        <v>354</v>
      </c>
      <c r="H320" s="395">
        <v>317</v>
      </c>
      <c r="I320" s="394">
        <f>G320+H320</f>
        <v>671</v>
      </c>
      <c r="J320" s="396">
        <f t="shared" si="4"/>
        <v>1.025993883792049</v>
      </c>
    </row>
    <row r="321" spans="1:10" s="63" customFormat="1" ht="25.5" outlineLevel="1">
      <c r="A321" s="262">
        <v>8</v>
      </c>
      <c r="B321" s="80" t="s">
        <v>314</v>
      </c>
      <c r="C321" s="263">
        <v>12</v>
      </c>
      <c r="D321" s="64" t="s">
        <v>56</v>
      </c>
      <c r="E321" s="64" t="s">
        <v>56</v>
      </c>
      <c r="F321" s="379">
        <v>20</v>
      </c>
      <c r="G321" s="64" t="s">
        <v>56</v>
      </c>
      <c r="H321" s="64" t="s">
        <v>56</v>
      </c>
      <c r="I321" s="379">
        <v>25</v>
      </c>
      <c r="J321" s="367">
        <f t="shared" si="4"/>
        <v>2.0833333333333335</v>
      </c>
    </row>
    <row r="322" spans="1:10" s="63" customFormat="1" ht="30" customHeight="1" outlineLevel="1">
      <c r="A322" s="616">
        <v>9</v>
      </c>
      <c r="B322" s="66" t="s">
        <v>197</v>
      </c>
      <c r="C322" s="46">
        <v>35</v>
      </c>
      <c r="D322" s="380">
        <v>6</v>
      </c>
      <c r="E322" s="380">
        <v>5</v>
      </c>
      <c r="F322" s="379">
        <f>D322+E322</f>
        <v>11</v>
      </c>
      <c r="G322" s="380">
        <v>11</v>
      </c>
      <c r="H322" s="380">
        <v>10</v>
      </c>
      <c r="I322" s="379">
        <f>G322+H322</f>
        <v>21</v>
      </c>
      <c r="J322" s="367">
        <f t="shared" si="4"/>
        <v>0.6</v>
      </c>
    </row>
    <row r="323" spans="1:10" s="63" customFormat="1" ht="19.5" customHeight="1" outlineLevel="1">
      <c r="A323" s="605"/>
      <c r="B323" s="87" t="s">
        <v>282</v>
      </c>
      <c r="C323" s="69">
        <v>16</v>
      </c>
      <c r="D323" s="380">
        <v>2</v>
      </c>
      <c r="E323" s="380">
        <v>3</v>
      </c>
      <c r="F323" s="379">
        <f>D323+E323</f>
        <v>5</v>
      </c>
      <c r="G323" s="380">
        <v>2</v>
      </c>
      <c r="H323" s="380">
        <v>3</v>
      </c>
      <c r="I323" s="379">
        <f>G323+H323</f>
        <v>5</v>
      </c>
      <c r="J323" s="367">
        <f t="shared" si="4"/>
        <v>0.3125</v>
      </c>
    </row>
    <row r="324" spans="1:10" s="63" customFormat="1" ht="19.5" customHeight="1" outlineLevel="1">
      <c r="A324" s="605"/>
      <c r="B324" s="87" t="s">
        <v>285</v>
      </c>
      <c r="C324" s="69">
        <v>19</v>
      </c>
      <c r="D324" s="380">
        <v>4</v>
      </c>
      <c r="E324" s="380">
        <v>2</v>
      </c>
      <c r="F324" s="379">
        <f>D324+E324</f>
        <v>6</v>
      </c>
      <c r="G324" s="380">
        <v>9</v>
      </c>
      <c r="H324" s="380">
        <v>7</v>
      </c>
      <c r="I324" s="379">
        <f>G324+H324</f>
        <v>16</v>
      </c>
      <c r="J324" s="367">
        <f t="shared" si="4"/>
        <v>0.8421052631578947</v>
      </c>
    </row>
    <row r="325" spans="1:10" s="63" customFormat="1" ht="25.5" outlineLevel="1">
      <c r="A325" s="262">
        <v>10</v>
      </c>
      <c r="B325" s="66" t="s">
        <v>315</v>
      </c>
      <c r="C325" s="263">
        <v>85</v>
      </c>
      <c r="D325" s="380">
        <v>357</v>
      </c>
      <c r="E325" s="380">
        <v>168</v>
      </c>
      <c r="F325" s="379">
        <f>D325+E325</f>
        <v>525</v>
      </c>
      <c r="G325" s="380">
        <v>1894</v>
      </c>
      <c r="H325" s="380">
        <v>1263</v>
      </c>
      <c r="I325" s="379">
        <f>G325+H325</f>
        <v>3157</v>
      </c>
      <c r="J325" s="367">
        <f t="shared" si="4"/>
        <v>37.141176470588235</v>
      </c>
    </row>
    <row r="326" spans="1:10" s="63" customFormat="1" ht="19.5" customHeight="1" outlineLevel="1">
      <c r="A326" s="110">
        <v>11</v>
      </c>
      <c r="B326" s="66" t="s">
        <v>136</v>
      </c>
      <c r="C326" s="50">
        <v>261</v>
      </c>
      <c r="D326" s="380">
        <v>0</v>
      </c>
      <c r="E326" s="380">
        <v>0</v>
      </c>
      <c r="F326" s="379">
        <f>D326+E326</f>
        <v>0</v>
      </c>
      <c r="G326" s="380">
        <v>57</v>
      </c>
      <c r="H326" s="380">
        <v>57</v>
      </c>
      <c r="I326" s="379">
        <f>G326+H326</f>
        <v>114</v>
      </c>
      <c r="J326" s="367">
        <f t="shared" si="4"/>
        <v>0.4367816091954023</v>
      </c>
    </row>
    <row r="327" spans="1:10" s="63" customFormat="1" ht="19.5" customHeight="1" outlineLevel="1">
      <c r="A327" s="606">
        <v>12</v>
      </c>
      <c r="B327" s="617" t="s">
        <v>353</v>
      </c>
      <c r="C327" s="618"/>
      <c r="D327" s="618"/>
      <c r="E327" s="618"/>
      <c r="F327" s="618"/>
      <c r="G327" s="618"/>
      <c r="H327" s="618"/>
      <c r="I327" s="618"/>
      <c r="J327" s="619"/>
    </row>
    <row r="328" spans="1:10" s="63" customFormat="1" ht="19.5" customHeight="1" outlineLevel="1">
      <c r="A328" s="607"/>
      <c r="B328" s="80" t="s">
        <v>317</v>
      </c>
      <c r="C328" s="64" t="s">
        <v>391</v>
      </c>
      <c r="D328" s="389">
        <v>0</v>
      </c>
      <c r="E328" s="389">
        <v>4</v>
      </c>
      <c r="F328" s="379">
        <f>D328+E328</f>
        <v>4</v>
      </c>
      <c r="G328" s="389">
        <v>0</v>
      </c>
      <c r="H328" s="389">
        <v>6</v>
      </c>
      <c r="I328" s="379">
        <f>G328+H328</f>
        <v>6</v>
      </c>
      <c r="J328" s="113" t="s">
        <v>56</v>
      </c>
    </row>
    <row r="329" spans="1:10" s="63" customFormat="1" ht="19.5" customHeight="1" outlineLevel="1">
      <c r="A329" s="607"/>
      <c r="B329" s="90" t="s">
        <v>318</v>
      </c>
      <c r="C329" s="64" t="s">
        <v>391</v>
      </c>
      <c r="D329" s="380">
        <v>2</v>
      </c>
      <c r="E329" s="380">
        <v>3</v>
      </c>
      <c r="F329" s="379">
        <f>D329+E329</f>
        <v>5</v>
      </c>
      <c r="G329" s="380">
        <v>4</v>
      </c>
      <c r="H329" s="380">
        <v>7</v>
      </c>
      <c r="I329" s="379">
        <f>G329+H329</f>
        <v>11</v>
      </c>
      <c r="J329" s="113" t="s">
        <v>56</v>
      </c>
    </row>
    <row r="330" spans="1:10" s="76" customFormat="1" ht="12.75" outlineLevel="1">
      <c r="A330" s="620"/>
      <c r="B330" s="80" t="s">
        <v>316</v>
      </c>
      <c r="C330" s="64" t="s">
        <v>391</v>
      </c>
      <c r="D330" s="380">
        <v>38</v>
      </c>
      <c r="E330" s="380">
        <v>78</v>
      </c>
      <c r="F330" s="379">
        <f>D330+E330</f>
        <v>116</v>
      </c>
      <c r="G330" s="380">
        <v>80</v>
      </c>
      <c r="H330" s="380">
        <v>156</v>
      </c>
      <c r="I330" s="379">
        <f>G330+H330</f>
        <v>236</v>
      </c>
      <c r="J330" s="113" t="s">
        <v>56</v>
      </c>
    </row>
    <row r="331" spans="1:10" s="76" customFormat="1" ht="30" customHeight="1" outlineLevel="1">
      <c r="A331" s="107">
        <v>13</v>
      </c>
      <c r="B331" s="80" t="s">
        <v>354</v>
      </c>
      <c r="C331" s="64" t="s">
        <v>391</v>
      </c>
      <c r="D331" s="64" t="s">
        <v>56</v>
      </c>
      <c r="E331" s="64" t="s">
        <v>56</v>
      </c>
      <c r="F331" s="379">
        <v>116</v>
      </c>
      <c r="G331" s="64" t="s">
        <v>56</v>
      </c>
      <c r="H331" s="64" t="s">
        <v>56</v>
      </c>
      <c r="I331" s="379">
        <v>236</v>
      </c>
      <c r="J331" s="113" t="s">
        <v>56</v>
      </c>
    </row>
    <row r="332" spans="1:10" s="76" customFormat="1" ht="14.25" outlineLevel="1">
      <c r="A332" s="97" t="s">
        <v>365</v>
      </c>
      <c r="B332" s="44" t="s">
        <v>286</v>
      </c>
      <c r="C332" s="70" t="s">
        <v>56</v>
      </c>
      <c r="D332" s="70" t="s">
        <v>56</v>
      </c>
      <c r="E332" s="70" t="s">
        <v>56</v>
      </c>
      <c r="F332" s="70" t="s">
        <v>56</v>
      </c>
      <c r="G332" s="70" t="s">
        <v>56</v>
      </c>
      <c r="H332" s="70" t="s">
        <v>56</v>
      </c>
      <c r="I332" s="70" t="s">
        <v>56</v>
      </c>
      <c r="J332" s="70" t="s">
        <v>56</v>
      </c>
    </row>
    <row r="333" spans="1:10" s="63" customFormat="1" ht="24.75" customHeight="1">
      <c r="A333" s="602" t="s">
        <v>137</v>
      </c>
      <c r="B333" s="603"/>
      <c r="C333" s="603"/>
      <c r="D333" s="603"/>
      <c r="E333" s="603"/>
      <c r="F333" s="603"/>
      <c r="G333" s="603"/>
      <c r="H333" s="603"/>
      <c r="I333" s="603"/>
      <c r="J333" s="604"/>
    </row>
    <row r="334" spans="1:10" s="65" customFormat="1" ht="30" customHeight="1" outlineLevel="1">
      <c r="A334" s="100">
        <v>1</v>
      </c>
      <c r="B334" s="80" t="s">
        <v>163</v>
      </c>
      <c r="C334" s="50">
        <v>330</v>
      </c>
      <c r="D334" s="64" t="s">
        <v>56</v>
      </c>
      <c r="E334" s="64" t="s">
        <v>56</v>
      </c>
      <c r="F334" s="388">
        <v>20</v>
      </c>
      <c r="G334" s="64" t="s">
        <v>56</v>
      </c>
      <c r="H334" s="64" t="s">
        <v>56</v>
      </c>
      <c r="I334" s="388">
        <v>259</v>
      </c>
      <c r="J334" s="367">
        <f>I334/C334</f>
        <v>0.7848484848484848</v>
      </c>
    </row>
    <row r="335" spans="1:10" s="76" customFormat="1" ht="30" customHeight="1" outlineLevel="1">
      <c r="A335" s="107">
        <v>2</v>
      </c>
      <c r="B335" s="66" t="s">
        <v>49</v>
      </c>
      <c r="C335" s="64" t="s">
        <v>391</v>
      </c>
      <c r="D335" s="380">
        <v>802</v>
      </c>
      <c r="E335" s="380">
        <v>813</v>
      </c>
      <c r="F335" s="379">
        <f>D335+E335</f>
        <v>1615</v>
      </c>
      <c r="G335" s="380">
        <v>3784</v>
      </c>
      <c r="H335" s="380">
        <v>3725</v>
      </c>
      <c r="I335" s="379">
        <f>G335+H335</f>
        <v>7509</v>
      </c>
      <c r="J335" s="113" t="s">
        <v>56</v>
      </c>
    </row>
    <row r="336" spans="1:10" s="65" customFormat="1" ht="38.25" outlineLevel="1">
      <c r="A336" s="515">
        <v>3</v>
      </c>
      <c r="B336" s="80" t="s">
        <v>368</v>
      </c>
      <c r="C336" s="363">
        <v>1237</v>
      </c>
      <c r="D336" s="64" t="s">
        <v>56</v>
      </c>
      <c r="E336" s="64" t="s">
        <v>56</v>
      </c>
      <c r="F336" s="392">
        <v>75</v>
      </c>
      <c r="G336" s="64" t="s">
        <v>56</v>
      </c>
      <c r="H336" s="64" t="s">
        <v>56</v>
      </c>
      <c r="I336" s="388">
        <v>523</v>
      </c>
      <c r="J336" s="367">
        <f>I336/C336</f>
        <v>0.42279708973322555</v>
      </c>
    </row>
    <row r="337" spans="1:10" s="65" customFormat="1" ht="19.5" customHeight="1" outlineLevel="1">
      <c r="A337" s="515"/>
      <c r="B337" s="87" t="s">
        <v>357</v>
      </c>
      <c r="C337" s="364">
        <v>213</v>
      </c>
      <c r="D337" s="64" t="s">
        <v>56</v>
      </c>
      <c r="E337" s="64" t="s">
        <v>56</v>
      </c>
      <c r="F337" s="392">
        <v>20</v>
      </c>
      <c r="G337" s="64" t="s">
        <v>56</v>
      </c>
      <c r="H337" s="64" t="s">
        <v>56</v>
      </c>
      <c r="I337" s="388">
        <v>184</v>
      </c>
      <c r="J337" s="367">
        <f aca="true" t="shared" si="5" ref="J337:J342">I337/C337</f>
        <v>0.863849765258216</v>
      </c>
    </row>
    <row r="338" spans="1:10" s="65" customFormat="1" ht="19.5" customHeight="1" outlineLevel="1">
      <c r="A338" s="515"/>
      <c r="B338" s="87" t="s">
        <v>358</v>
      </c>
      <c r="C338" s="364">
        <v>1024</v>
      </c>
      <c r="D338" s="64" t="s">
        <v>56</v>
      </c>
      <c r="E338" s="64" t="s">
        <v>56</v>
      </c>
      <c r="F338" s="392">
        <v>55</v>
      </c>
      <c r="G338" s="64" t="s">
        <v>56</v>
      </c>
      <c r="H338" s="64" t="s">
        <v>56</v>
      </c>
      <c r="I338" s="388">
        <v>339</v>
      </c>
      <c r="J338" s="367">
        <f t="shared" si="5"/>
        <v>0.3310546875</v>
      </c>
    </row>
    <row r="339" spans="1:10" s="65" customFormat="1" ht="27.75" customHeight="1" outlineLevel="1">
      <c r="A339" s="96">
        <v>4</v>
      </c>
      <c r="B339" s="66" t="s">
        <v>323</v>
      </c>
      <c r="C339" s="364">
        <v>681</v>
      </c>
      <c r="D339" s="64" t="s">
        <v>56</v>
      </c>
      <c r="E339" s="64" t="s">
        <v>56</v>
      </c>
      <c r="F339" s="392">
        <v>0</v>
      </c>
      <c r="G339" s="64" t="s">
        <v>56</v>
      </c>
      <c r="H339" s="64" t="s">
        <v>56</v>
      </c>
      <c r="I339" s="392">
        <v>0</v>
      </c>
      <c r="J339" s="367">
        <f t="shared" si="5"/>
        <v>0</v>
      </c>
    </row>
    <row r="340" spans="1:10" s="65" customFormat="1" ht="25.5" outlineLevel="1">
      <c r="A340" s="96">
        <v>5</v>
      </c>
      <c r="B340" s="407" t="s">
        <v>389</v>
      </c>
      <c r="C340" s="363">
        <v>207</v>
      </c>
      <c r="D340" s="64" t="s">
        <v>56</v>
      </c>
      <c r="E340" s="64" t="s">
        <v>56</v>
      </c>
      <c r="F340" s="392">
        <v>12</v>
      </c>
      <c r="G340" s="64" t="s">
        <v>56</v>
      </c>
      <c r="H340" s="64" t="s">
        <v>56</v>
      </c>
      <c r="I340" s="388">
        <v>155</v>
      </c>
      <c r="J340" s="367">
        <f t="shared" si="5"/>
        <v>0.748792270531401</v>
      </c>
    </row>
    <row r="341" spans="1:10" s="65" customFormat="1" ht="30" customHeight="1" outlineLevel="1">
      <c r="A341" s="96">
        <v>6</v>
      </c>
      <c r="B341" s="407" t="s">
        <v>157</v>
      </c>
      <c r="C341" s="363">
        <v>155</v>
      </c>
      <c r="D341" s="64" t="s">
        <v>56</v>
      </c>
      <c r="E341" s="64" t="s">
        <v>56</v>
      </c>
      <c r="F341" s="392">
        <v>3</v>
      </c>
      <c r="G341" s="64" t="s">
        <v>56</v>
      </c>
      <c r="H341" s="64" t="s">
        <v>56</v>
      </c>
      <c r="I341" s="388">
        <v>71</v>
      </c>
      <c r="J341" s="367">
        <f t="shared" si="5"/>
        <v>0.45806451612903226</v>
      </c>
    </row>
    <row r="342" spans="1:10" s="63" customFormat="1" ht="30" customHeight="1" outlineLevel="1">
      <c r="A342" s="606">
        <v>7</v>
      </c>
      <c r="B342" s="80" t="s">
        <v>322</v>
      </c>
      <c r="C342" s="46">
        <v>8780</v>
      </c>
      <c r="D342" s="380">
        <v>248</v>
      </c>
      <c r="E342" s="380">
        <v>207</v>
      </c>
      <c r="F342" s="379">
        <f>D342+E342</f>
        <v>455</v>
      </c>
      <c r="G342" s="380">
        <v>579</v>
      </c>
      <c r="H342" s="380">
        <v>523</v>
      </c>
      <c r="I342" s="379">
        <f>G342+H342</f>
        <v>1102</v>
      </c>
      <c r="J342" s="367">
        <f t="shared" si="5"/>
        <v>0.1255125284738041</v>
      </c>
    </row>
    <row r="343" spans="1:10" s="63" customFormat="1" ht="18.75" customHeight="1" outlineLevel="1">
      <c r="A343" s="607"/>
      <c r="B343" s="303" t="s">
        <v>260</v>
      </c>
      <c r="C343" s="64" t="s">
        <v>391</v>
      </c>
      <c r="D343" s="380">
        <v>248</v>
      </c>
      <c r="E343" s="380">
        <v>207</v>
      </c>
      <c r="F343" s="379">
        <f aca="true" t="shared" si="6" ref="F343:F349">D343+E343</f>
        <v>455</v>
      </c>
      <c r="G343" s="380">
        <v>579</v>
      </c>
      <c r="H343" s="380">
        <v>523</v>
      </c>
      <c r="I343" s="379">
        <f aca="true" t="shared" si="7" ref="I343:I349">G343+H343</f>
        <v>1102</v>
      </c>
      <c r="J343" s="113" t="s">
        <v>56</v>
      </c>
    </row>
    <row r="344" spans="1:10" s="63" customFormat="1" ht="18" customHeight="1" outlineLevel="1">
      <c r="A344" s="607"/>
      <c r="B344" s="303" t="s">
        <v>261</v>
      </c>
      <c r="C344" s="64" t="s">
        <v>391</v>
      </c>
      <c r="D344" s="380">
        <v>0</v>
      </c>
      <c r="E344" s="380">
        <v>0</v>
      </c>
      <c r="F344" s="379">
        <f t="shared" si="6"/>
        <v>0</v>
      </c>
      <c r="G344" s="380">
        <v>0</v>
      </c>
      <c r="H344" s="380">
        <v>0</v>
      </c>
      <c r="I344" s="379">
        <v>0</v>
      </c>
      <c r="J344" s="113" t="s">
        <v>56</v>
      </c>
    </row>
    <row r="345" spans="1:10" s="63" customFormat="1" ht="18" customHeight="1" outlineLevel="1">
      <c r="A345" s="608"/>
      <c r="B345" s="303" t="s">
        <v>262</v>
      </c>
      <c r="C345" s="64" t="s">
        <v>391</v>
      </c>
      <c r="D345" s="380">
        <v>0</v>
      </c>
      <c r="E345" s="380">
        <v>0</v>
      </c>
      <c r="F345" s="379">
        <f t="shared" si="6"/>
        <v>0</v>
      </c>
      <c r="G345" s="380">
        <v>0</v>
      </c>
      <c r="H345" s="380">
        <v>0</v>
      </c>
      <c r="I345" s="379">
        <f t="shared" si="7"/>
        <v>0</v>
      </c>
      <c r="J345" s="113" t="s">
        <v>56</v>
      </c>
    </row>
    <row r="346" spans="1:10" s="63" customFormat="1" ht="27.75" customHeight="1" outlineLevel="1">
      <c r="A346" s="261">
        <v>8</v>
      </c>
      <c r="B346" s="303" t="s">
        <v>263</v>
      </c>
      <c r="C346" s="64" t="s">
        <v>391</v>
      </c>
      <c r="D346" s="380">
        <v>0</v>
      </c>
      <c r="E346" s="380">
        <v>0</v>
      </c>
      <c r="F346" s="379">
        <f t="shared" si="6"/>
        <v>0</v>
      </c>
      <c r="G346" s="380">
        <v>0</v>
      </c>
      <c r="H346" s="380">
        <v>0</v>
      </c>
      <c r="I346" s="379">
        <f t="shared" si="7"/>
        <v>0</v>
      </c>
      <c r="J346" s="113" t="s">
        <v>56</v>
      </c>
    </row>
    <row r="347" spans="1:10" s="63" customFormat="1" ht="27.75" customHeight="1" outlineLevel="1">
      <c r="A347" s="605">
        <v>9</v>
      </c>
      <c r="B347" s="66" t="s">
        <v>369</v>
      </c>
      <c r="C347" s="361">
        <v>5377</v>
      </c>
      <c r="D347" s="380">
        <v>1108</v>
      </c>
      <c r="E347" s="380">
        <v>215</v>
      </c>
      <c r="F347" s="379">
        <f t="shared" si="6"/>
        <v>1323</v>
      </c>
      <c r="G347" s="380">
        <v>2301</v>
      </c>
      <c r="H347" s="380">
        <v>487</v>
      </c>
      <c r="I347" s="379">
        <f t="shared" si="7"/>
        <v>2788</v>
      </c>
      <c r="J347" s="366">
        <f>I347/C347</f>
        <v>0.5185047424214246</v>
      </c>
    </row>
    <row r="348" spans="1:10" s="63" customFormat="1" ht="19.5" customHeight="1" outlineLevel="1">
      <c r="A348" s="605"/>
      <c r="B348" s="77" t="s">
        <v>359</v>
      </c>
      <c r="C348" s="362">
        <v>5138</v>
      </c>
      <c r="D348" s="380">
        <v>544</v>
      </c>
      <c r="E348" s="380">
        <v>115</v>
      </c>
      <c r="F348" s="379">
        <f t="shared" si="6"/>
        <v>659</v>
      </c>
      <c r="G348" s="380">
        <v>1275</v>
      </c>
      <c r="H348" s="380">
        <v>270</v>
      </c>
      <c r="I348" s="379">
        <f t="shared" si="7"/>
        <v>1545</v>
      </c>
      <c r="J348" s="366">
        <f>I348/C348</f>
        <v>0.30070066173608406</v>
      </c>
    </row>
    <row r="349" spans="1:10" s="63" customFormat="1" ht="19.5" customHeight="1" outlineLevel="1">
      <c r="A349" s="605"/>
      <c r="B349" s="77" t="s">
        <v>360</v>
      </c>
      <c r="C349" s="362">
        <v>510</v>
      </c>
      <c r="D349" s="380">
        <v>27</v>
      </c>
      <c r="E349" s="380">
        <v>16</v>
      </c>
      <c r="F349" s="379">
        <f t="shared" si="6"/>
        <v>43</v>
      </c>
      <c r="G349" s="406">
        <v>46</v>
      </c>
      <c r="H349" s="380">
        <v>33</v>
      </c>
      <c r="I349" s="379">
        <f t="shared" si="7"/>
        <v>79</v>
      </c>
      <c r="J349" s="366">
        <f>I349/C349</f>
        <v>0.15490196078431373</v>
      </c>
    </row>
    <row r="350" spans="1:10" s="65" customFormat="1" ht="25.5" outlineLevel="1">
      <c r="A350" s="101">
        <v>10</v>
      </c>
      <c r="B350" s="301" t="s">
        <v>53</v>
      </c>
      <c r="C350" s="365">
        <v>181</v>
      </c>
      <c r="D350" s="93" t="s">
        <v>56</v>
      </c>
      <c r="E350" s="93" t="s">
        <v>56</v>
      </c>
      <c r="F350" s="391">
        <v>5</v>
      </c>
      <c r="G350" s="93" t="s">
        <v>56</v>
      </c>
      <c r="H350" s="93" t="s">
        <v>56</v>
      </c>
      <c r="I350" s="390">
        <v>64</v>
      </c>
      <c r="J350" s="366">
        <f>I350/C350</f>
        <v>0.35359116022099446</v>
      </c>
    </row>
    <row r="351" spans="1:10" s="41" customFormat="1" ht="14.25" outlineLevel="1">
      <c r="A351" s="97" t="s">
        <v>365</v>
      </c>
      <c r="B351" s="44" t="s">
        <v>286</v>
      </c>
      <c r="C351" s="70" t="s">
        <v>56</v>
      </c>
      <c r="D351" s="70" t="s">
        <v>56</v>
      </c>
      <c r="E351" s="70" t="s">
        <v>56</v>
      </c>
      <c r="F351" s="70" t="s">
        <v>56</v>
      </c>
      <c r="G351" s="70" t="s">
        <v>56</v>
      </c>
      <c r="H351" s="70" t="s">
        <v>56</v>
      </c>
      <c r="I351" s="70" t="s">
        <v>56</v>
      </c>
      <c r="J351" s="70" t="s">
        <v>56</v>
      </c>
    </row>
    <row r="352" spans="1:10" s="24" customFormat="1" ht="124.5" customHeight="1">
      <c r="A352" s="611" t="s">
        <v>387</v>
      </c>
      <c r="B352" s="612"/>
      <c r="C352" s="613" t="s">
        <v>532</v>
      </c>
      <c r="D352" s="614"/>
      <c r="E352" s="614"/>
      <c r="F352" s="614"/>
      <c r="G352" s="614"/>
      <c r="H352" s="614"/>
      <c r="I352" s="614"/>
      <c r="J352" s="615"/>
    </row>
    <row r="353" spans="1:10" s="24" customFormat="1" ht="14.25" customHeight="1">
      <c r="A353" s="447" t="s">
        <v>2</v>
      </c>
      <c r="B353" s="448"/>
      <c r="C353" s="448"/>
      <c r="D353" s="448"/>
      <c r="E353" s="448"/>
      <c r="F353" s="448"/>
      <c r="G353" s="448"/>
      <c r="H353" s="448"/>
      <c r="I353" s="448"/>
      <c r="J353" s="449"/>
    </row>
    <row r="354" spans="1:10" s="24" customFormat="1" ht="14.25" customHeight="1">
      <c r="A354" s="447" t="s">
        <v>319</v>
      </c>
      <c r="B354" s="448"/>
      <c r="C354" s="448"/>
      <c r="D354" s="448"/>
      <c r="E354" s="448"/>
      <c r="F354" s="448"/>
      <c r="G354" s="448"/>
      <c r="H354" s="448"/>
      <c r="I354" s="448"/>
      <c r="J354" s="449"/>
    </row>
    <row r="355" spans="1:3" s="94" customFormat="1" ht="19.5" customHeight="1">
      <c r="A355" s="5" t="s">
        <v>63</v>
      </c>
      <c r="B355" s="302"/>
      <c r="C355" s="5"/>
    </row>
    <row r="356" spans="1:3" s="94" customFormat="1" ht="19.5" customHeight="1">
      <c r="A356" s="5" t="s">
        <v>64</v>
      </c>
      <c r="B356" s="302"/>
      <c r="C356" s="5"/>
    </row>
  </sheetData>
  <sheetProtection selectLockedCells="1" selectUnlockedCells="1"/>
  <mergeCells count="524">
    <mergeCell ref="I47:J47"/>
    <mergeCell ref="A16:J16"/>
    <mergeCell ref="A20:J20"/>
    <mergeCell ref="C26:D26"/>
    <mergeCell ref="E26:F26"/>
    <mergeCell ref="G57:H57"/>
    <mergeCell ref="I57:J57"/>
    <mergeCell ref="A38:J38"/>
    <mergeCell ref="C32:D32"/>
    <mergeCell ref="E32:F32"/>
    <mergeCell ref="G32:H32"/>
    <mergeCell ref="C37:D37"/>
    <mergeCell ref="I32:J32"/>
    <mergeCell ref="A34:J34"/>
    <mergeCell ref="A33:J33"/>
    <mergeCell ref="C35:D35"/>
    <mergeCell ref="E46:F46"/>
    <mergeCell ref="G46:H46"/>
    <mergeCell ref="I46:J46"/>
    <mergeCell ref="A47:A50"/>
    <mergeCell ref="C47:D47"/>
    <mergeCell ref="E47:F47"/>
    <mergeCell ref="G47:H47"/>
    <mergeCell ref="C49:D49"/>
    <mergeCell ref="G28:H28"/>
    <mergeCell ref="C46:D46"/>
    <mergeCell ref="E35:F35"/>
    <mergeCell ref="G35:H35"/>
    <mergeCell ref="I35:J35"/>
    <mergeCell ref="C36:D36"/>
    <mergeCell ref="E36:F36"/>
    <mergeCell ref="G36:H36"/>
    <mergeCell ref="I36:J36"/>
    <mergeCell ref="E39:F39"/>
    <mergeCell ref="A353:J353"/>
    <mergeCell ref="A342:A345"/>
    <mergeCell ref="G37:H37"/>
    <mergeCell ref="I37:J37"/>
    <mergeCell ref="C57:D57"/>
    <mergeCell ref="E57:F57"/>
    <mergeCell ref="C39:D39"/>
    <mergeCell ref="A352:B352"/>
    <mergeCell ref="C352:J352"/>
    <mergeCell ref="A333:J333"/>
    <mergeCell ref="G39:H39"/>
    <mergeCell ref="I39:J39"/>
    <mergeCell ref="E37:F37"/>
    <mergeCell ref="A300:J300"/>
    <mergeCell ref="A301:A302"/>
    <mergeCell ref="A312:J312"/>
    <mergeCell ref="A314:A315"/>
    <mergeCell ref="A322:A324"/>
    <mergeCell ref="A336:A338"/>
    <mergeCell ref="A347:A349"/>
    <mergeCell ref="A207:J207"/>
    <mergeCell ref="A221:J221"/>
    <mergeCell ref="B327:J327"/>
    <mergeCell ref="A327:A330"/>
    <mergeCell ref="A175:J175"/>
    <mergeCell ref="A180:A185"/>
    <mergeCell ref="A189:J189"/>
    <mergeCell ref="A191:A192"/>
    <mergeCell ref="A200:A203"/>
    <mergeCell ref="A217:A219"/>
    <mergeCell ref="A273:A297"/>
    <mergeCell ref="A225:A227"/>
    <mergeCell ref="A255:A257"/>
    <mergeCell ref="A233:J233"/>
    <mergeCell ref="A246:A252"/>
    <mergeCell ref="A238:A240"/>
    <mergeCell ref="A241:A245"/>
    <mergeCell ref="A262:J262"/>
    <mergeCell ref="A263:A271"/>
    <mergeCell ref="A1:J1"/>
    <mergeCell ref="A3:B3"/>
    <mergeCell ref="A5:B5"/>
    <mergeCell ref="A13:J13"/>
    <mergeCell ref="C3:J3"/>
    <mergeCell ref="C5:J5"/>
    <mergeCell ref="A11:J11"/>
    <mergeCell ref="A7:J7"/>
    <mergeCell ref="A8:J8"/>
    <mergeCell ref="A9:J9"/>
    <mergeCell ref="A12:J12"/>
    <mergeCell ref="A10:I10"/>
    <mergeCell ref="A14:J14"/>
    <mergeCell ref="C31:D31"/>
    <mergeCell ref="E31:F31"/>
    <mergeCell ref="G31:H31"/>
    <mergeCell ref="C29:D29"/>
    <mergeCell ref="E29:F29"/>
    <mergeCell ref="G26:H26"/>
    <mergeCell ref="I28:J28"/>
    <mergeCell ref="G29:H29"/>
    <mergeCell ref="I29:J29"/>
    <mergeCell ref="I30:J30"/>
    <mergeCell ref="I19:J19"/>
    <mergeCell ref="A17:A18"/>
    <mergeCell ref="B17:B18"/>
    <mergeCell ref="C17:D18"/>
    <mergeCell ref="E17:J17"/>
    <mergeCell ref="E18:F18"/>
    <mergeCell ref="G18:H18"/>
    <mergeCell ref="I18:J18"/>
    <mergeCell ref="A21:J21"/>
    <mergeCell ref="C22:D22"/>
    <mergeCell ref="E22:F22"/>
    <mergeCell ref="G22:H22"/>
    <mergeCell ref="I22:J22"/>
    <mergeCell ref="A165:B165"/>
    <mergeCell ref="C165:J165"/>
    <mergeCell ref="I31:J31"/>
    <mergeCell ref="I26:J26"/>
    <mergeCell ref="C24:D24"/>
    <mergeCell ref="C23:D23"/>
    <mergeCell ref="E23:F23"/>
    <mergeCell ref="G23:H23"/>
    <mergeCell ref="I23:J23"/>
    <mergeCell ref="C41:D41"/>
    <mergeCell ref="E41:F41"/>
    <mergeCell ref="G41:H41"/>
    <mergeCell ref="I41:J41"/>
    <mergeCell ref="C42:D42"/>
    <mergeCell ref="E42:F42"/>
    <mergeCell ref="G42:H42"/>
    <mergeCell ref="I42:J42"/>
    <mergeCell ref="A43:J43"/>
    <mergeCell ref="C44:D44"/>
    <mergeCell ref="E44:F44"/>
    <mergeCell ref="G44:H44"/>
    <mergeCell ref="I44:J44"/>
    <mergeCell ref="A45:J45"/>
    <mergeCell ref="A40:J40"/>
    <mergeCell ref="C19:D19"/>
    <mergeCell ref="E19:F19"/>
    <mergeCell ref="G19:H19"/>
    <mergeCell ref="C48:D48"/>
    <mergeCell ref="E48:F48"/>
    <mergeCell ref="G48:H48"/>
    <mergeCell ref="I48:J48"/>
    <mergeCell ref="I49:J49"/>
    <mergeCell ref="C50:D50"/>
    <mergeCell ref="E50:F50"/>
    <mergeCell ref="G50:H50"/>
    <mergeCell ref="I50:J50"/>
    <mergeCell ref="G49:H49"/>
    <mergeCell ref="E49:F49"/>
    <mergeCell ref="G30:H30"/>
    <mergeCell ref="E24:F24"/>
    <mergeCell ref="G24:H24"/>
    <mergeCell ref="I24:J24"/>
    <mergeCell ref="A25:J25"/>
    <mergeCell ref="C30:D30"/>
    <mergeCell ref="E30:F30"/>
    <mergeCell ref="A27:J27"/>
    <mergeCell ref="C28:D28"/>
    <mergeCell ref="E28:F28"/>
    <mergeCell ref="A51:J51"/>
    <mergeCell ref="C52:D52"/>
    <mergeCell ref="E52:F52"/>
    <mergeCell ref="G52:H52"/>
    <mergeCell ref="I52:J52"/>
    <mergeCell ref="C53:D53"/>
    <mergeCell ref="E53:F53"/>
    <mergeCell ref="G53:H53"/>
    <mergeCell ref="I53:J53"/>
    <mergeCell ref="A55:J55"/>
    <mergeCell ref="A56:J56"/>
    <mergeCell ref="C54:D54"/>
    <mergeCell ref="E54:F54"/>
    <mergeCell ref="G54:H54"/>
    <mergeCell ref="I54:J54"/>
    <mergeCell ref="C58:D58"/>
    <mergeCell ref="E58:F58"/>
    <mergeCell ref="G58:H58"/>
    <mergeCell ref="I58:J58"/>
    <mergeCell ref="C59:D59"/>
    <mergeCell ref="E59:F59"/>
    <mergeCell ref="G59:H59"/>
    <mergeCell ref="I59:J59"/>
    <mergeCell ref="A60:J60"/>
    <mergeCell ref="C61:D61"/>
    <mergeCell ref="E61:F61"/>
    <mergeCell ref="G61:H61"/>
    <mergeCell ref="I61:J61"/>
    <mergeCell ref="C62:D62"/>
    <mergeCell ref="E62:F62"/>
    <mergeCell ref="G62:H62"/>
    <mergeCell ref="I62:J62"/>
    <mergeCell ref="A64:J64"/>
    <mergeCell ref="C65:D65"/>
    <mergeCell ref="E65:F65"/>
    <mergeCell ref="G65:H65"/>
    <mergeCell ref="I65:J65"/>
    <mergeCell ref="C66:D66"/>
    <mergeCell ref="E66:F66"/>
    <mergeCell ref="G66:H66"/>
    <mergeCell ref="I66:J66"/>
    <mergeCell ref="A70:J70"/>
    <mergeCell ref="A71:J71"/>
    <mergeCell ref="C72:D72"/>
    <mergeCell ref="E72:F72"/>
    <mergeCell ref="G72:H72"/>
    <mergeCell ref="I72:J72"/>
    <mergeCell ref="I68:J68"/>
    <mergeCell ref="C73:D73"/>
    <mergeCell ref="E73:F73"/>
    <mergeCell ref="G73:H73"/>
    <mergeCell ref="I73:J73"/>
    <mergeCell ref="A74:J74"/>
    <mergeCell ref="A75:A77"/>
    <mergeCell ref="C75:D75"/>
    <mergeCell ref="E75:F75"/>
    <mergeCell ref="G75:H75"/>
    <mergeCell ref="I75:J75"/>
    <mergeCell ref="C76:D76"/>
    <mergeCell ref="E76:F76"/>
    <mergeCell ref="G76:H76"/>
    <mergeCell ref="I76:J76"/>
    <mergeCell ref="C77:D77"/>
    <mergeCell ref="E77:F77"/>
    <mergeCell ref="G77:H77"/>
    <mergeCell ref="I77:J77"/>
    <mergeCell ref="C78:D78"/>
    <mergeCell ref="E78:F78"/>
    <mergeCell ref="G78:H78"/>
    <mergeCell ref="I78:J78"/>
    <mergeCell ref="A79:J79"/>
    <mergeCell ref="C80:D80"/>
    <mergeCell ref="E80:F80"/>
    <mergeCell ref="G80:H80"/>
    <mergeCell ref="I80:J80"/>
    <mergeCell ref="A81:J81"/>
    <mergeCell ref="C82:D82"/>
    <mergeCell ref="E82:F82"/>
    <mergeCell ref="G82:H82"/>
    <mergeCell ref="I82:J82"/>
    <mergeCell ref="A122:J122"/>
    <mergeCell ref="C89:J89"/>
    <mergeCell ref="I100:J100"/>
    <mergeCell ref="A89:A91"/>
    <mergeCell ref="C90:D90"/>
    <mergeCell ref="G98:H98"/>
    <mergeCell ref="I98:J98"/>
    <mergeCell ref="I90:J90"/>
    <mergeCell ref="E93:F93"/>
    <mergeCell ref="G93:H93"/>
    <mergeCell ref="I95:J95"/>
    <mergeCell ref="I93:J93"/>
    <mergeCell ref="E94:F94"/>
    <mergeCell ref="G95:H95"/>
    <mergeCell ref="E90:F90"/>
    <mergeCell ref="G90:H90"/>
    <mergeCell ref="A92:A96"/>
    <mergeCell ref="A97:A99"/>
    <mergeCell ref="B93:B94"/>
    <mergeCell ref="A123:J123"/>
    <mergeCell ref="C83:D83"/>
    <mergeCell ref="E83:F83"/>
    <mergeCell ref="G83:H83"/>
    <mergeCell ref="I83:J83"/>
    <mergeCell ref="C87:D87"/>
    <mergeCell ref="E87:F87"/>
    <mergeCell ref="G87:H87"/>
    <mergeCell ref="I87:J87"/>
    <mergeCell ref="I86:J86"/>
    <mergeCell ref="C99:D99"/>
    <mergeCell ref="E99:F99"/>
    <mergeCell ref="G99:H99"/>
    <mergeCell ref="C91:D91"/>
    <mergeCell ref="C95:D95"/>
    <mergeCell ref="E91:F91"/>
    <mergeCell ref="C94:D94"/>
    <mergeCell ref="C93:D93"/>
    <mergeCell ref="I99:J99"/>
    <mergeCell ref="I91:J91"/>
    <mergeCell ref="G94:H94"/>
    <mergeCell ref="I94:J94"/>
    <mergeCell ref="I96:J96"/>
    <mergeCell ref="G91:H91"/>
    <mergeCell ref="C124:D124"/>
    <mergeCell ref="E124:F124"/>
    <mergeCell ref="G124:H124"/>
    <mergeCell ref="I124:J124"/>
    <mergeCell ref="A126:J126"/>
    <mergeCell ref="C125:D125"/>
    <mergeCell ref="E125:F125"/>
    <mergeCell ref="G125:H125"/>
    <mergeCell ref="I125:J125"/>
    <mergeCell ref="A128:J128"/>
    <mergeCell ref="C127:D127"/>
    <mergeCell ref="E127:F127"/>
    <mergeCell ref="G127:H127"/>
    <mergeCell ref="I127:J127"/>
    <mergeCell ref="A130:J130"/>
    <mergeCell ref="C129:D129"/>
    <mergeCell ref="E129:F129"/>
    <mergeCell ref="G129:H129"/>
    <mergeCell ref="I129:J129"/>
    <mergeCell ref="C131:D131"/>
    <mergeCell ref="E131:F131"/>
    <mergeCell ref="G131:H131"/>
    <mergeCell ref="I131:J131"/>
    <mergeCell ref="C132:D132"/>
    <mergeCell ref="E132:F132"/>
    <mergeCell ref="G132:H132"/>
    <mergeCell ref="I132:J132"/>
    <mergeCell ref="A133:J133"/>
    <mergeCell ref="A134:J134"/>
    <mergeCell ref="C135:D135"/>
    <mergeCell ref="E135:F135"/>
    <mergeCell ref="G135:H135"/>
    <mergeCell ref="I135:J135"/>
    <mergeCell ref="C136:D136"/>
    <mergeCell ref="E136:F136"/>
    <mergeCell ref="G136:H136"/>
    <mergeCell ref="I136:J136"/>
    <mergeCell ref="C137:D137"/>
    <mergeCell ref="E137:F137"/>
    <mergeCell ref="G137:H137"/>
    <mergeCell ref="I137:J137"/>
    <mergeCell ref="C140:D140"/>
    <mergeCell ref="E140:F140"/>
    <mergeCell ref="G140:H140"/>
    <mergeCell ref="I140:J140"/>
    <mergeCell ref="A141:J141"/>
    <mergeCell ref="A142:J142"/>
    <mergeCell ref="C143:D143"/>
    <mergeCell ref="E143:F143"/>
    <mergeCell ref="G143:H143"/>
    <mergeCell ref="I143:J143"/>
    <mergeCell ref="A144:J144"/>
    <mergeCell ref="C145:D145"/>
    <mergeCell ref="E145:F145"/>
    <mergeCell ref="G145:H145"/>
    <mergeCell ref="I145:J145"/>
    <mergeCell ref="C146:D146"/>
    <mergeCell ref="E146:F146"/>
    <mergeCell ref="G146:H146"/>
    <mergeCell ref="I146:J146"/>
    <mergeCell ref="A147:J147"/>
    <mergeCell ref="A148:J148"/>
    <mergeCell ref="C149:D149"/>
    <mergeCell ref="E149:F149"/>
    <mergeCell ref="G149:H149"/>
    <mergeCell ref="I149:J149"/>
    <mergeCell ref="C150:D150"/>
    <mergeCell ref="E150:F150"/>
    <mergeCell ref="G150:H150"/>
    <mergeCell ref="I150:J150"/>
    <mergeCell ref="A151:J151"/>
    <mergeCell ref="A152:A154"/>
    <mergeCell ref="C152:D152"/>
    <mergeCell ref="E152:F152"/>
    <mergeCell ref="G152:H152"/>
    <mergeCell ref="I152:J152"/>
    <mergeCell ref="C153:D153"/>
    <mergeCell ref="E153:F153"/>
    <mergeCell ref="G153:H153"/>
    <mergeCell ref="I153:J153"/>
    <mergeCell ref="C154:D154"/>
    <mergeCell ref="E154:F154"/>
    <mergeCell ref="G154:H154"/>
    <mergeCell ref="I154:J154"/>
    <mergeCell ref="A156:J156"/>
    <mergeCell ref="C157:D157"/>
    <mergeCell ref="E157:F157"/>
    <mergeCell ref="G157:H157"/>
    <mergeCell ref="I157:J157"/>
    <mergeCell ref="C155:D155"/>
    <mergeCell ref="C158:D158"/>
    <mergeCell ref="E158:F158"/>
    <mergeCell ref="G158:H158"/>
    <mergeCell ref="I158:J158"/>
    <mergeCell ref="E155:F155"/>
    <mergeCell ref="E159:F159"/>
    <mergeCell ref="G159:H159"/>
    <mergeCell ref="I159:J159"/>
    <mergeCell ref="A160:J160"/>
    <mergeCell ref="A161:A163"/>
    <mergeCell ref="C161:D161"/>
    <mergeCell ref="E161:F161"/>
    <mergeCell ref="G161:H161"/>
    <mergeCell ref="I161:J161"/>
    <mergeCell ref="C162:D162"/>
    <mergeCell ref="E162:F162"/>
    <mergeCell ref="G162:H162"/>
    <mergeCell ref="I162:J162"/>
    <mergeCell ref="E163:F163"/>
    <mergeCell ref="G163:H163"/>
    <mergeCell ref="I163:J163"/>
    <mergeCell ref="G172:I172"/>
    <mergeCell ref="A170:J170"/>
    <mergeCell ref="A172:A173"/>
    <mergeCell ref="J172:J173"/>
    <mergeCell ref="B172:B173"/>
    <mergeCell ref="C63:D63"/>
    <mergeCell ref="E63:F63"/>
    <mergeCell ref="G63:H63"/>
    <mergeCell ref="I63:J63"/>
    <mergeCell ref="A88:J88"/>
    <mergeCell ref="A84:J84"/>
    <mergeCell ref="A85:J85"/>
    <mergeCell ref="C86:D86"/>
    <mergeCell ref="E86:F86"/>
    <mergeCell ref="G86:H86"/>
    <mergeCell ref="A67:J67"/>
    <mergeCell ref="C69:D69"/>
    <mergeCell ref="E69:F69"/>
    <mergeCell ref="G69:H69"/>
    <mergeCell ref="I69:J69"/>
    <mergeCell ref="C68:D68"/>
    <mergeCell ref="E68:F68"/>
    <mergeCell ref="G68:H68"/>
    <mergeCell ref="C159:D159"/>
    <mergeCell ref="B95:B96"/>
    <mergeCell ref="C97:J97"/>
    <mergeCell ref="E95:F95"/>
    <mergeCell ref="C92:J92"/>
    <mergeCell ref="C96:D96"/>
    <mergeCell ref="E96:F96"/>
    <mergeCell ref="G96:H96"/>
    <mergeCell ref="I114:J114"/>
    <mergeCell ref="C121:D121"/>
    <mergeCell ref="E121:F121"/>
    <mergeCell ref="G121:H121"/>
    <mergeCell ref="I121:J121"/>
    <mergeCell ref="C114:D114"/>
    <mergeCell ref="E114:F114"/>
    <mergeCell ref="G114:H114"/>
    <mergeCell ref="E115:F115"/>
    <mergeCell ref="G115:H115"/>
    <mergeCell ref="C113:D113"/>
    <mergeCell ref="E113:F113"/>
    <mergeCell ref="G113:H113"/>
    <mergeCell ref="A111:J111"/>
    <mergeCell ref="I113:J113"/>
    <mergeCell ref="A112:A118"/>
    <mergeCell ref="C112:J112"/>
    <mergeCell ref="I115:J115"/>
    <mergeCell ref="C116:D116"/>
    <mergeCell ref="E116:F116"/>
    <mergeCell ref="G116:H116"/>
    <mergeCell ref="I116:J116"/>
    <mergeCell ref="C117:D117"/>
    <mergeCell ref="A101:J101"/>
    <mergeCell ref="I102:J102"/>
    <mergeCell ref="C115:D115"/>
    <mergeCell ref="I104:J104"/>
    <mergeCell ref="I103:J103"/>
    <mergeCell ref="C102:D102"/>
    <mergeCell ref="E102:F102"/>
    <mergeCell ref="I106:J106"/>
    <mergeCell ref="C105:D105"/>
    <mergeCell ref="E105:F105"/>
    <mergeCell ref="G105:H105"/>
    <mergeCell ref="I105:J105"/>
    <mergeCell ref="I108:J108"/>
    <mergeCell ref="C107:D107"/>
    <mergeCell ref="E107:F107"/>
    <mergeCell ref="G107:H107"/>
    <mergeCell ref="I107:J107"/>
    <mergeCell ref="I110:J110"/>
    <mergeCell ref="C100:D100"/>
    <mergeCell ref="E100:F100"/>
    <mergeCell ref="G100:H100"/>
    <mergeCell ref="C98:D98"/>
    <mergeCell ref="E98:F98"/>
    <mergeCell ref="C104:D104"/>
    <mergeCell ref="E104:F104"/>
    <mergeCell ref="G104:H104"/>
    <mergeCell ref="E103:F103"/>
    <mergeCell ref="G103:H103"/>
    <mergeCell ref="G102:H102"/>
    <mergeCell ref="C103:D103"/>
    <mergeCell ref="C109:D109"/>
    <mergeCell ref="E109:F109"/>
    <mergeCell ref="G109:H109"/>
    <mergeCell ref="I109:J109"/>
    <mergeCell ref="A103:A109"/>
    <mergeCell ref="C110:D110"/>
    <mergeCell ref="E110:F110"/>
    <mergeCell ref="G110:H110"/>
    <mergeCell ref="C108:D108"/>
    <mergeCell ref="E108:F108"/>
    <mergeCell ref="G108:H108"/>
    <mergeCell ref="C106:D106"/>
    <mergeCell ref="E106:F106"/>
    <mergeCell ref="G106:H106"/>
    <mergeCell ref="E117:F117"/>
    <mergeCell ref="G117:H117"/>
    <mergeCell ref="I117:J117"/>
    <mergeCell ref="C118:D118"/>
    <mergeCell ref="E118:F118"/>
    <mergeCell ref="G118:H118"/>
    <mergeCell ref="I118:J118"/>
    <mergeCell ref="C119:D119"/>
    <mergeCell ref="E119:F119"/>
    <mergeCell ref="G119:H119"/>
    <mergeCell ref="I119:J119"/>
    <mergeCell ref="C120:D120"/>
    <mergeCell ref="E120:F120"/>
    <mergeCell ref="G120:H120"/>
    <mergeCell ref="I120:J120"/>
    <mergeCell ref="A354:J354"/>
    <mergeCell ref="A138:J138"/>
    <mergeCell ref="C139:D139"/>
    <mergeCell ref="E139:F139"/>
    <mergeCell ref="G139:H139"/>
    <mergeCell ref="I139:J139"/>
    <mergeCell ref="A167:J167"/>
    <mergeCell ref="A168:I168"/>
    <mergeCell ref="C241:J241"/>
    <mergeCell ref="A234:A236"/>
    <mergeCell ref="C172:C173"/>
    <mergeCell ref="D172:F172"/>
    <mergeCell ref="A166:J166"/>
    <mergeCell ref="C163:D163"/>
    <mergeCell ref="C164:D164"/>
    <mergeCell ref="E164:F164"/>
    <mergeCell ref="G155:H155"/>
    <mergeCell ref="I155:J155"/>
    <mergeCell ref="G164:H164"/>
    <mergeCell ref="I164:J164"/>
  </mergeCells>
  <printOptions horizontalCentered="1"/>
  <pageMargins left="0.3937007874015748" right="0.3937007874015748" top="0.3937007874015748" bottom="0.3937007874015748" header="0.2362204724409449" footer="0.1968503937007874"/>
  <pageSetup horizontalDpi="300" verticalDpi="300" orientation="landscape" paperSize="9" scale="58" r:id="rId1"/>
  <headerFooter alignWithMargins="0">
    <oddFooter>&amp;CStrona &amp;P z &amp;N</oddFooter>
  </headerFooter>
  <rowBreaks count="5" manualBreakCount="5">
    <brk id="140" max="9" man="1"/>
    <brk id="167" max="9" man="1"/>
    <brk id="290" max="9" man="1"/>
    <brk id="311" max="9" man="1"/>
    <brk id="332" max="9" man="1"/>
  </rowBreaks>
</worksheet>
</file>

<file path=xl/worksheets/sheet10.xml><?xml version="1.0" encoding="utf-8"?>
<worksheet xmlns="http://schemas.openxmlformats.org/spreadsheetml/2006/main" xmlns:r="http://schemas.openxmlformats.org/officeDocument/2006/relationships">
  <sheetPr>
    <pageSetUpPr fitToPage="1"/>
  </sheetPr>
  <dimension ref="A1:P26"/>
  <sheetViews>
    <sheetView view="pageBreakPreview" zoomScale="90" zoomScaleSheetLayoutView="90" zoomScalePageLayoutView="0" workbookViewId="0" topLeftCell="A1">
      <selection activeCell="A25" sqref="A25:B25"/>
    </sheetView>
  </sheetViews>
  <sheetFormatPr defaultColWidth="9.140625" defaultRowHeight="12.75"/>
  <cols>
    <col min="1" max="1" width="3.57421875" style="270" customWidth="1"/>
    <col min="2" max="2" width="44.8515625" style="270" customWidth="1"/>
    <col min="3" max="5" width="10.00390625" style="270" customWidth="1"/>
    <col min="6" max="8" width="11.7109375" style="270" customWidth="1"/>
    <col min="9" max="10" width="12.28125" style="270" bestFit="1" customWidth="1"/>
    <col min="11" max="11" width="12.140625" style="270" customWidth="1"/>
    <col min="12" max="16384" width="9.140625" style="270" customWidth="1"/>
  </cols>
  <sheetData>
    <row r="1" spans="1:16" ht="18.75" customHeight="1">
      <c r="A1" s="884" t="s">
        <v>152</v>
      </c>
      <c r="B1" s="884"/>
      <c r="C1" s="884"/>
      <c r="D1" s="884"/>
      <c r="E1" s="884"/>
      <c r="F1" s="884"/>
      <c r="G1" s="884"/>
      <c r="H1" s="884"/>
      <c r="I1" s="884"/>
      <c r="J1" s="884"/>
      <c r="K1" s="884"/>
      <c r="L1" s="269"/>
      <c r="M1" s="269"/>
      <c r="N1" s="269"/>
      <c r="O1" s="269"/>
      <c r="P1" s="269"/>
    </row>
    <row r="2" spans="1:11" ht="17.25" customHeight="1">
      <c r="A2" s="584" t="s">
        <v>272</v>
      </c>
      <c r="B2" s="584"/>
      <c r="C2" s="584"/>
      <c r="D2" s="584"/>
      <c r="E2" s="584"/>
      <c r="F2" s="584"/>
      <c r="G2" s="584"/>
      <c r="H2" s="584"/>
      <c r="I2" s="584"/>
      <c r="J2" s="584"/>
      <c r="K2" s="584"/>
    </row>
    <row r="3" spans="1:11" ht="15" customHeight="1">
      <c r="A3" s="584" t="s">
        <v>144</v>
      </c>
      <c r="B3" s="584"/>
      <c r="C3" s="584"/>
      <c r="D3" s="584"/>
      <c r="E3" s="584"/>
      <c r="F3" s="584"/>
      <c r="G3" s="584"/>
      <c r="H3" s="584"/>
      <c r="I3" s="584"/>
      <c r="J3" s="584"/>
      <c r="K3" s="584"/>
    </row>
    <row r="4" spans="1:11" ht="55.5" customHeight="1">
      <c r="A4" s="885" t="s">
        <v>310</v>
      </c>
      <c r="B4" s="885"/>
      <c r="C4" s="885"/>
      <c r="D4" s="885"/>
      <c r="E4" s="885"/>
      <c r="F4" s="885"/>
      <c r="G4" s="885"/>
      <c r="H4" s="885"/>
      <c r="I4" s="885"/>
      <c r="J4" s="885"/>
      <c r="K4" s="885"/>
    </row>
    <row r="5" spans="1:11" ht="51" customHeight="1">
      <c r="A5" s="885" t="s">
        <v>253</v>
      </c>
      <c r="B5" s="885"/>
      <c r="C5" s="885"/>
      <c r="D5" s="885"/>
      <c r="E5" s="885"/>
      <c r="F5" s="885"/>
      <c r="G5" s="885"/>
      <c r="H5" s="885"/>
      <c r="I5" s="885"/>
      <c r="J5" s="885"/>
      <c r="K5" s="885"/>
    </row>
    <row r="6" ht="15" customHeight="1"/>
    <row r="7" spans="1:11" s="269" customFormat="1" ht="51" customHeight="1">
      <c r="A7" s="876" t="s">
        <v>75</v>
      </c>
      <c r="B7" s="876" t="s">
        <v>336</v>
      </c>
      <c r="C7" s="876" t="s">
        <v>13</v>
      </c>
      <c r="D7" s="876"/>
      <c r="E7" s="876"/>
      <c r="F7" s="876" t="s">
        <v>337</v>
      </c>
      <c r="G7" s="876"/>
      <c r="H7" s="876"/>
      <c r="I7" s="876" t="s">
        <v>153</v>
      </c>
      <c r="J7" s="876"/>
      <c r="K7" s="876"/>
    </row>
    <row r="8" spans="1:11" s="269" customFormat="1" ht="18" customHeight="1">
      <c r="A8" s="876"/>
      <c r="B8" s="876"/>
      <c r="C8" s="271" t="s">
        <v>66</v>
      </c>
      <c r="D8" s="271" t="s">
        <v>67</v>
      </c>
      <c r="E8" s="271" t="s">
        <v>62</v>
      </c>
      <c r="F8" s="271" t="s">
        <v>66</v>
      </c>
      <c r="G8" s="271" t="s">
        <v>67</v>
      </c>
      <c r="H8" s="271" t="s">
        <v>62</v>
      </c>
      <c r="I8" s="271" t="s">
        <v>66</v>
      </c>
      <c r="J8" s="271" t="s">
        <v>67</v>
      </c>
      <c r="K8" s="271" t="s">
        <v>62</v>
      </c>
    </row>
    <row r="9" spans="1:11" s="269" customFormat="1" ht="15.75" customHeight="1">
      <c r="A9" s="272">
        <v>1</v>
      </c>
      <c r="B9" s="272">
        <v>2</v>
      </c>
      <c r="C9" s="272">
        <v>3</v>
      </c>
      <c r="D9" s="272">
        <v>4</v>
      </c>
      <c r="E9" s="272" t="s">
        <v>10</v>
      </c>
      <c r="F9" s="272">
        <v>6</v>
      </c>
      <c r="G9" s="272">
        <v>7</v>
      </c>
      <c r="H9" s="272" t="s">
        <v>11</v>
      </c>
      <c r="I9" s="272" t="s">
        <v>12</v>
      </c>
      <c r="J9" s="272" t="s">
        <v>338</v>
      </c>
      <c r="K9" s="272" t="s">
        <v>339</v>
      </c>
    </row>
    <row r="10" spans="1:11" ht="20.25" customHeight="1">
      <c r="A10" s="877" t="s">
        <v>130</v>
      </c>
      <c r="B10" s="877"/>
      <c r="C10" s="877"/>
      <c r="D10" s="877"/>
      <c r="E10" s="877"/>
      <c r="F10" s="877"/>
      <c r="G10" s="877"/>
      <c r="H10" s="877"/>
      <c r="I10" s="877"/>
      <c r="J10" s="877"/>
      <c r="K10" s="877"/>
    </row>
    <row r="11" spans="1:11" ht="20.25" customHeight="1">
      <c r="A11" s="273">
        <v>1</v>
      </c>
      <c r="B11" s="274" t="s">
        <v>340</v>
      </c>
      <c r="C11" s="275">
        <v>1290</v>
      </c>
      <c r="D11" s="275">
        <v>1158</v>
      </c>
      <c r="E11" s="275">
        <f>C11+D11</f>
        <v>2448</v>
      </c>
      <c r="F11" s="275">
        <v>509</v>
      </c>
      <c r="G11" s="275">
        <v>559</v>
      </c>
      <c r="H11" s="275">
        <f>F11+G11</f>
        <v>1068</v>
      </c>
      <c r="I11" s="276">
        <f>F11/C11</f>
        <v>0.3945736434108527</v>
      </c>
      <c r="J11" s="276">
        <f>G11/D11</f>
        <v>0.48272884283246975</v>
      </c>
      <c r="K11" s="276">
        <f>H11/E11</f>
        <v>0.4362745098039216</v>
      </c>
    </row>
    <row r="12" spans="1:11" ht="32.25" customHeight="1">
      <c r="A12" s="273">
        <v>2</v>
      </c>
      <c r="B12" s="274" t="s">
        <v>341</v>
      </c>
      <c r="C12" s="275">
        <v>236</v>
      </c>
      <c r="D12" s="275">
        <v>211</v>
      </c>
      <c r="E12" s="275">
        <f>C12+D12</f>
        <v>447</v>
      </c>
      <c r="F12" s="275">
        <v>135</v>
      </c>
      <c r="G12" s="275">
        <v>143</v>
      </c>
      <c r="H12" s="275">
        <f>F12+G12</f>
        <v>278</v>
      </c>
      <c r="I12" s="276">
        <f>F12/C12</f>
        <v>0.5720338983050848</v>
      </c>
      <c r="J12" s="276">
        <f>G12/D12</f>
        <v>0.6777251184834123</v>
      </c>
      <c r="K12" s="276">
        <f>H12/E12</f>
        <v>0.6219239373601789</v>
      </c>
    </row>
    <row r="13" spans="1:11" ht="20.25" customHeight="1">
      <c r="A13" s="273">
        <v>3</v>
      </c>
      <c r="B13" s="274" t="s">
        <v>342</v>
      </c>
      <c r="C13" s="275">
        <v>586</v>
      </c>
      <c r="D13" s="275">
        <v>611</v>
      </c>
      <c r="E13" s="275">
        <f>C13+D13</f>
        <v>1197</v>
      </c>
      <c r="F13" s="275">
        <v>219</v>
      </c>
      <c r="G13" s="275">
        <v>260</v>
      </c>
      <c r="H13" s="275">
        <f>F13+G13</f>
        <v>479</v>
      </c>
      <c r="I13" s="276">
        <f>F13/C13</f>
        <v>0.37372013651877134</v>
      </c>
      <c r="J13" s="276">
        <f>G13/D13</f>
        <v>0.425531914893617</v>
      </c>
      <c r="K13" s="276">
        <f>H13/E13</f>
        <v>0.40016708437761067</v>
      </c>
    </row>
    <row r="14" spans="1:11" ht="20.25" customHeight="1">
      <c r="A14" s="273">
        <v>4</v>
      </c>
      <c r="B14" s="274" t="s">
        <v>343</v>
      </c>
      <c r="C14" s="275">
        <v>101</v>
      </c>
      <c r="D14" s="275">
        <v>122</v>
      </c>
      <c r="E14" s="275">
        <f>C14+D14</f>
        <v>223</v>
      </c>
      <c r="F14" s="275">
        <v>39</v>
      </c>
      <c r="G14" s="275">
        <v>57</v>
      </c>
      <c r="H14" s="275">
        <f>F14+G14</f>
        <v>96</v>
      </c>
      <c r="I14" s="276">
        <f>F14/C14</f>
        <v>0.38613861386138615</v>
      </c>
      <c r="J14" s="276">
        <f>G14/D14</f>
        <v>0.4672131147540984</v>
      </c>
      <c r="K14" s="276">
        <f>H14/E14</f>
        <v>0.4304932735426009</v>
      </c>
    </row>
    <row r="15" spans="1:11" ht="20.25" customHeight="1">
      <c r="A15" s="273">
        <v>5</v>
      </c>
      <c r="B15" s="274" t="s">
        <v>89</v>
      </c>
      <c r="C15" s="275">
        <v>92</v>
      </c>
      <c r="D15" s="275">
        <v>60</v>
      </c>
      <c r="E15" s="275">
        <f>C15+D15</f>
        <v>152</v>
      </c>
      <c r="F15" s="275">
        <v>26</v>
      </c>
      <c r="G15" s="275">
        <v>24</v>
      </c>
      <c r="H15" s="275">
        <f>F15+G15</f>
        <v>50</v>
      </c>
      <c r="I15" s="276">
        <f>F15/C15</f>
        <v>0.2826086956521739</v>
      </c>
      <c r="J15" s="276">
        <f>G15/D15</f>
        <v>0.4</v>
      </c>
      <c r="K15" s="276">
        <f>H15/E15</f>
        <v>0.32894736842105265</v>
      </c>
    </row>
    <row r="16" spans="1:11" ht="20.25" customHeight="1">
      <c r="A16" s="273">
        <v>6</v>
      </c>
      <c r="B16" s="274" t="s">
        <v>78</v>
      </c>
      <c r="C16" s="275">
        <v>509</v>
      </c>
      <c r="D16" s="275">
        <v>342</v>
      </c>
      <c r="E16" s="275">
        <f>C16+D16</f>
        <v>851</v>
      </c>
      <c r="F16" s="275">
        <v>181</v>
      </c>
      <c r="G16" s="275">
        <v>167</v>
      </c>
      <c r="H16" s="275">
        <f>F16+G16</f>
        <v>348</v>
      </c>
      <c r="I16" s="276">
        <f>F16/C16</f>
        <v>0.3555992141453831</v>
      </c>
      <c r="J16" s="276">
        <f>G16/D16</f>
        <v>0.48830409356725146</v>
      </c>
      <c r="K16" s="276">
        <f>H16/E16</f>
        <v>0.408930669800235</v>
      </c>
    </row>
    <row r="17" spans="1:11" ht="20.25" customHeight="1">
      <c r="A17" s="877" t="s">
        <v>131</v>
      </c>
      <c r="B17" s="877"/>
      <c r="C17" s="877"/>
      <c r="D17" s="877"/>
      <c r="E17" s="877"/>
      <c r="F17" s="877"/>
      <c r="G17" s="877"/>
      <c r="H17" s="877"/>
      <c r="I17" s="877"/>
      <c r="J17" s="877"/>
      <c r="K17" s="877"/>
    </row>
    <row r="18" spans="1:11" ht="20.25" customHeight="1">
      <c r="A18" s="882">
        <v>1</v>
      </c>
      <c r="B18" s="274" t="s">
        <v>345</v>
      </c>
      <c r="C18" s="275">
        <v>0</v>
      </c>
      <c r="D18" s="275">
        <v>0</v>
      </c>
      <c r="E18" s="275">
        <v>0</v>
      </c>
      <c r="F18" s="275">
        <v>0</v>
      </c>
      <c r="G18" s="275">
        <v>0</v>
      </c>
      <c r="H18" s="275">
        <v>0</v>
      </c>
      <c r="I18" s="276">
        <v>0</v>
      </c>
      <c r="J18" s="276">
        <v>0</v>
      </c>
      <c r="K18" s="276">
        <v>0</v>
      </c>
    </row>
    <row r="19" spans="1:11" ht="20.25" customHeight="1">
      <c r="A19" s="882"/>
      <c r="B19" s="274" t="s">
        <v>344</v>
      </c>
      <c r="C19" s="275">
        <v>0</v>
      </c>
      <c r="D19" s="275">
        <v>0</v>
      </c>
      <c r="E19" s="275">
        <v>0</v>
      </c>
      <c r="F19" s="275">
        <v>0</v>
      </c>
      <c r="G19" s="275">
        <v>0</v>
      </c>
      <c r="H19" s="275">
        <v>0</v>
      </c>
      <c r="I19" s="276">
        <v>0</v>
      </c>
      <c r="J19" s="276">
        <v>0</v>
      </c>
      <c r="K19" s="276">
        <v>0</v>
      </c>
    </row>
    <row r="20" spans="1:11" ht="20.25" customHeight="1">
      <c r="A20" s="882"/>
      <c r="B20" s="274" t="s">
        <v>346</v>
      </c>
      <c r="C20" s="275">
        <v>0</v>
      </c>
      <c r="D20" s="275">
        <v>0</v>
      </c>
      <c r="E20" s="275">
        <v>0</v>
      </c>
      <c r="F20" s="275">
        <v>0</v>
      </c>
      <c r="G20" s="275">
        <v>0</v>
      </c>
      <c r="H20" s="275">
        <v>0</v>
      </c>
      <c r="I20" s="276">
        <v>0</v>
      </c>
      <c r="J20" s="276">
        <v>0</v>
      </c>
      <c r="K20" s="276">
        <v>0</v>
      </c>
    </row>
    <row r="21" spans="1:11" ht="20.25" customHeight="1">
      <c r="A21" s="877" t="s">
        <v>133</v>
      </c>
      <c r="B21" s="877"/>
      <c r="C21" s="877"/>
      <c r="D21" s="877"/>
      <c r="E21" s="877"/>
      <c r="F21" s="877"/>
      <c r="G21" s="877"/>
      <c r="H21" s="877"/>
      <c r="I21" s="877"/>
      <c r="J21" s="877"/>
      <c r="K21" s="877"/>
    </row>
    <row r="22" spans="1:11" ht="20.25" customHeight="1">
      <c r="A22" s="273">
        <v>1</v>
      </c>
      <c r="B22" s="274" t="s">
        <v>347</v>
      </c>
      <c r="C22" s="275">
        <v>0</v>
      </c>
      <c r="D22" s="275">
        <v>0</v>
      </c>
      <c r="E22" s="275">
        <v>0</v>
      </c>
      <c r="F22" s="275">
        <v>0</v>
      </c>
      <c r="G22" s="275">
        <v>0</v>
      </c>
      <c r="H22" s="275">
        <v>0</v>
      </c>
      <c r="I22" s="276">
        <v>0</v>
      </c>
      <c r="J22" s="276">
        <v>0</v>
      </c>
      <c r="K22" s="276">
        <v>0</v>
      </c>
    </row>
    <row r="23" spans="1:11" s="268" customFormat="1" ht="24" customHeight="1">
      <c r="A23" s="883" t="s">
        <v>145</v>
      </c>
      <c r="B23" s="883"/>
      <c r="C23" s="883"/>
      <c r="D23" s="883"/>
      <c r="E23" s="883"/>
      <c r="F23" s="883"/>
      <c r="G23" s="883"/>
      <c r="H23" s="883"/>
      <c r="I23" s="883"/>
      <c r="J23" s="883"/>
      <c r="K23" s="883"/>
    </row>
    <row r="24" spans="1:11" ht="20.25" customHeight="1">
      <c r="A24" s="273" t="s">
        <v>146</v>
      </c>
      <c r="B24" s="273" t="s">
        <v>365</v>
      </c>
      <c r="C24" s="401" t="s">
        <v>521</v>
      </c>
      <c r="D24" s="401" t="s">
        <v>521</v>
      </c>
      <c r="E24" s="401" t="s">
        <v>521</v>
      </c>
      <c r="F24" s="401" t="s">
        <v>521</v>
      </c>
      <c r="G24" s="401" t="s">
        <v>521</v>
      </c>
      <c r="H24" s="401" t="s">
        <v>521</v>
      </c>
      <c r="I24" s="401" t="s">
        <v>521</v>
      </c>
      <c r="J24" s="401" t="s">
        <v>521</v>
      </c>
      <c r="K24" s="401" t="s">
        <v>521</v>
      </c>
    </row>
    <row r="25" spans="1:11" ht="232.5" customHeight="1">
      <c r="A25" s="878" t="s">
        <v>68</v>
      </c>
      <c r="B25" s="878"/>
      <c r="C25" s="879" t="s">
        <v>531</v>
      </c>
      <c r="D25" s="880"/>
      <c r="E25" s="880"/>
      <c r="F25" s="880"/>
      <c r="G25" s="880"/>
      <c r="H25" s="880"/>
      <c r="I25" s="880"/>
      <c r="J25" s="880"/>
      <c r="K25" s="881"/>
    </row>
    <row r="26" spans="1:11" s="269" customFormat="1" ht="14.25" customHeight="1">
      <c r="A26" s="875" t="s">
        <v>348</v>
      </c>
      <c r="B26" s="875"/>
      <c r="C26" s="875"/>
      <c r="D26" s="875"/>
      <c r="E26" s="875"/>
      <c r="F26" s="875"/>
      <c r="G26" s="875"/>
      <c r="H26" s="875"/>
      <c r="I26" s="875"/>
      <c r="J26" s="875"/>
      <c r="K26" s="875"/>
    </row>
  </sheetData>
  <sheetProtection/>
  <mergeCells count="18">
    <mergeCell ref="A1:K1"/>
    <mergeCell ref="A2:K2"/>
    <mergeCell ref="A3:K3"/>
    <mergeCell ref="A4:K4"/>
    <mergeCell ref="A5:K5"/>
    <mergeCell ref="A26:K26"/>
    <mergeCell ref="F7:H7"/>
    <mergeCell ref="I7:K7"/>
    <mergeCell ref="B7:B8"/>
    <mergeCell ref="C7:E7"/>
    <mergeCell ref="A7:A8"/>
    <mergeCell ref="A10:K10"/>
    <mergeCell ref="A25:B25"/>
    <mergeCell ref="C25:K25"/>
    <mergeCell ref="A21:K21"/>
    <mergeCell ref="A17:K17"/>
    <mergeCell ref="A18:A20"/>
    <mergeCell ref="A23:K23"/>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A1:AE32"/>
  <sheetViews>
    <sheetView view="pageBreakPreview" zoomScale="120" zoomScaleSheetLayoutView="120" zoomScalePageLayoutView="0" workbookViewId="0" topLeftCell="A22">
      <selection activeCell="B29" sqref="B29:M29"/>
    </sheetView>
  </sheetViews>
  <sheetFormatPr defaultColWidth="9.140625" defaultRowHeight="12.75"/>
  <cols>
    <col min="1" max="1" width="14.7109375" style="118" customWidth="1"/>
    <col min="2" max="13" width="9.7109375" style="118" customWidth="1"/>
    <col min="14" max="15" width="8.7109375" style="118" customWidth="1"/>
    <col min="16" max="16384" width="9.140625" style="118" customWidth="1"/>
  </cols>
  <sheetData>
    <row r="1" spans="1:15" s="2" customFormat="1" ht="17.25" customHeight="1">
      <c r="A1" s="640" t="s">
        <v>291</v>
      </c>
      <c r="B1" s="640"/>
      <c r="C1" s="640"/>
      <c r="D1" s="640"/>
      <c r="E1" s="640"/>
      <c r="F1" s="640"/>
      <c r="G1" s="640"/>
      <c r="H1" s="640"/>
      <c r="I1" s="640"/>
      <c r="J1" s="640"/>
      <c r="K1" s="640"/>
      <c r="L1" s="640"/>
      <c r="M1" s="640"/>
      <c r="N1" s="114"/>
      <c r="O1" s="114"/>
    </row>
    <row r="2" spans="1:31" ht="14.25" customHeight="1">
      <c r="A2" s="2"/>
      <c r="B2" s="115"/>
      <c r="C2" s="115"/>
      <c r="D2" s="116"/>
      <c r="E2" s="116"/>
      <c r="F2" s="116"/>
      <c r="G2" s="116"/>
      <c r="H2" s="116"/>
      <c r="I2" s="116"/>
      <c r="J2" s="116"/>
      <c r="K2" s="116"/>
      <c r="L2" s="116"/>
      <c r="M2" s="116"/>
      <c r="N2" s="117"/>
      <c r="O2" s="117"/>
      <c r="P2" s="117"/>
      <c r="Q2" s="117"/>
      <c r="R2" s="117"/>
      <c r="S2" s="117"/>
      <c r="T2" s="117"/>
      <c r="U2" s="117"/>
      <c r="V2" s="117"/>
      <c r="W2" s="117"/>
      <c r="X2" s="117"/>
      <c r="Y2" s="117"/>
      <c r="Z2" s="117"/>
      <c r="AA2" s="117"/>
      <c r="AB2" s="117"/>
      <c r="AC2" s="117"/>
      <c r="AD2" s="117"/>
      <c r="AE2" s="117"/>
    </row>
    <row r="3" spans="1:31" ht="14.25" customHeight="1">
      <c r="A3" s="641" t="s">
        <v>60</v>
      </c>
      <c r="B3" s="641"/>
      <c r="C3" s="642" t="s">
        <v>500</v>
      </c>
      <c r="D3" s="643"/>
      <c r="E3" s="643"/>
      <c r="F3" s="643"/>
      <c r="G3" s="643"/>
      <c r="H3" s="643"/>
      <c r="I3" s="643"/>
      <c r="J3" s="643"/>
      <c r="K3" s="643"/>
      <c r="L3" s="643"/>
      <c r="M3" s="643"/>
      <c r="N3" s="120"/>
      <c r="O3" s="120"/>
      <c r="P3" s="117"/>
      <c r="Q3" s="117"/>
      <c r="R3" s="117"/>
      <c r="S3" s="117"/>
      <c r="T3" s="117"/>
      <c r="U3" s="117"/>
      <c r="V3" s="117"/>
      <c r="W3" s="117"/>
      <c r="X3" s="117"/>
      <c r="Y3" s="117"/>
      <c r="Z3" s="117"/>
      <c r="AA3" s="117"/>
      <c r="AB3" s="117"/>
      <c r="AC3" s="117"/>
      <c r="AD3" s="117"/>
      <c r="AE3" s="117"/>
    </row>
    <row r="4" spans="1:31" ht="13.5" customHeight="1">
      <c r="A4" s="121"/>
      <c r="B4" s="3"/>
      <c r="N4" s="117"/>
      <c r="O4" s="117"/>
      <c r="P4" s="117"/>
      <c r="Q4" s="117"/>
      <c r="R4" s="117"/>
      <c r="S4" s="117"/>
      <c r="T4" s="117"/>
      <c r="U4" s="117"/>
      <c r="V4" s="117"/>
      <c r="W4" s="117"/>
      <c r="X4" s="117"/>
      <c r="Y4" s="117"/>
      <c r="Z4" s="117"/>
      <c r="AA4" s="117"/>
      <c r="AB4" s="117"/>
      <c r="AC4" s="117"/>
      <c r="AD4" s="117"/>
      <c r="AE4" s="117"/>
    </row>
    <row r="5" spans="1:31" ht="13.5" customHeight="1">
      <c r="A5" s="641" t="s">
        <v>61</v>
      </c>
      <c r="B5" s="641"/>
      <c r="C5" s="642" t="s">
        <v>501</v>
      </c>
      <c r="D5" s="643"/>
      <c r="E5" s="643"/>
      <c r="F5" s="643"/>
      <c r="G5" s="643"/>
      <c r="H5" s="643"/>
      <c r="I5" s="643"/>
      <c r="J5" s="643"/>
      <c r="K5" s="643"/>
      <c r="L5" s="643"/>
      <c r="M5" s="643"/>
      <c r="N5" s="120"/>
      <c r="O5" s="120"/>
      <c r="P5" s="117"/>
      <c r="Q5" s="117"/>
      <c r="R5" s="117"/>
      <c r="S5" s="117"/>
      <c r="T5" s="117"/>
      <c r="U5" s="117"/>
      <c r="V5" s="117"/>
      <c r="W5" s="117"/>
      <c r="X5" s="117"/>
      <c r="Y5" s="117"/>
      <c r="Z5" s="117"/>
      <c r="AA5" s="117"/>
      <c r="AB5" s="117"/>
      <c r="AC5" s="117"/>
      <c r="AD5" s="117"/>
      <c r="AE5" s="117"/>
    </row>
    <row r="6" spans="14:31" ht="13.5" customHeight="1">
      <c r="N6" s="117"/>
      <c r="O6" s="117"/>
      <c r="P6" s="117"/>
      <c r="Q6" s="117"/>
      <c r="R6" s="117"/>
      <c r="S6" s="117"/>
      <c r="T6" s="117"/>
      <c r="U6" s="117"/>
      <c r="V6" s="117"/>
      <c r="W6" s="117"/>
      <c r="X6" s="117"/>
      <c r="Y6" s="117"/>
      <c r="Z6" s="117"/>
      <c r="AA6" s="117"/>
      <c r="AB6" s="117"/>
      <c r="AC6" s="117"/>
      <c r="AD6" s="117"/>
      <c r="AE6" s="117"/>
    </row>
    <row r="7" spans="1:13" s="36" customFormat="1" ht="48.75" customHeight="1">
      <c r="A7" s="639" t="s">
        <v>499</v>
      </c>
      <c r="B7" s="639"/>
      <c r="C7" s="639"/>
      <c r="D7" s="639"/>
      <c r="E7" s="639"/>
      <c r="F7" s="639"/>
      <c r="G7" s="639"/>
      <c r="H7" s="639"/>
      <c r="I7" s="639"/>
      <c r="J7" s="639"/>
      <c r="K7" s="639"/>
      <c r="L7" s="639"/>
      <c r="M7" s="639"/>
    </row>
    <row r="8" spans="1:13" s="36" customFormat="1" ht="19.5" customHeight="1">
      <c r="A8" s="123"/>
      <c r="B8" s="122"/>
      <c r="C8" s="122"/>
      <c r="D8" s="122"/>
      <c r="E8" s="122"/>
      <c r="F8" s="122"/>
      <c r="G8" s="122"/>
      <c r="H8" s="122"/>
      <c r="I8" s="122"/>
      <c r="J8" s="122"/>
      <c r="K8" s="122"/>
      <c r="L8" s="122"/>
      <c r="M8" s="122"/>
    </row>
    <row r="9" spans="1:13" s="124" customFormat="1" ht="15" customHeight="1">
      <c r="A9" s="638" t="s">
        <v>69</v>
      </c>
      <c r="B9" s="638"/>
      <c r="C9" s="638"/>
      <c r="D9" s="638"/>
      <c r="E9" s="638"/>
      <c r="F9" s="638"/>
      <c r="G9" s="638"/>
      <c r="H9" s="638"/>
      <c r="I9" s="638"/>
      <c r="J9" s="638"/>
      <c r="K9" s="638"/>
      <c r="L9" s="638"/>
      <c r="M9" s="638"/>
    </row>
    <row r="10" spans="1:13" s="124" customFormat="1" ht="13.5" customHeight="1">
      <c r="A10" s="638" t="s">
        <v>70</v>
      </c>
      <c r="B10" s="638"/>
      <c r="C10" s="638"/>
      <c r="D10" s="638"/>
      <c r="E10" s="638"/>
      <c r="F10" s="638"/>
      <c r="G10" s="638"/>
      <c r="H10" s="638"/>
      <c r="I10" s="638"/>
      <c r="J10" s="638"/>
      <c r="K10" s="638"/>
      <c r="L10" s="638"/>
      <c r="M10" s="638"/>
    </row>
    <row r="11" spans="1:13" s="124" customFormat="1" ht="15" customHeight="1">
      <c r="A11" s="638" t="s">
        <v>71</v>
      </c>
      <c r="B11" s="638"/>
      <c r="C11" s="638"/>
      <c r="D11" s="638"/>
      <c r="E11" s="638"/>
      <c r="F11" s="638"/>
      <c r="G11" s="638"/>
      <c r="H11" s="638"/>
      <c r="I11" s="638"/>
      <c r="J11" s="638"/>
      <c r="K11" s="638"/>
      <c r="L11" s="638"/>
      <c r="M11" s="638"/>
    </row>
    <row r="12" spans="1:11" s="127" customFormat="1" ht="11.25" customHeight="1" thickBot="1">
      <c r="A12" s="125"/>
      <c r="B12" s="126"/>
      <c r="C12" s="126"/>
      <c r="D12" s="126"/>
      <c r="E12" s="126"/>
      <c r="F12" s="126"/>
      <c r="G12" s="126"/>
      <c r="H12" s="126"/>
      <c r="I12" s="126"/>
      <c r="J12" s="126"/>
      <c r="K12" s="126"/>
    </row>
    <row r="13" spans="1:14" ht="18" customHeight="1">
      <c r="A13" s="645" t="s">
        <v>72</v>
      </c>
      <c r="B13" s="647" t="s">
        <v>372</v>
      </c>
      <c r="C13" s="647"/>
      <c r="D13" s="647"/>
      <c r="E13" s="647"/>
      <c r="F13" s="647"/>
      <c r="G13" s="647"/>
      <c r="H13" s="647"/>
      <c r="I13" s="647"/>
      <c r="J13" s="647"/>
      <c r="K13" s="647"/>
      <c r="L13" s="647"/>
      <c r="M13" s="648"/>
      <c r="N13" s="128"/>
    </row>
    <row r="14" spans="1:16" ht="49.5" customHeight="1">
      <c r="A14" s="646"/>
      <c r="B14" s="649" t="s">
        <v>374</v>
      </c>
      <c r="C14" s="649"/>
      <c r="D14" s="649"/>
      <c r="E14" s="649" t="s">
        <v>373</v>
      </c>
      <c r="F14" s="649"/>
      <c r="G14" s="649"/>
      <c r="H14" s="649" t="s">
        <v>379</v>
      </c>
      <c r="I14" s="649"/>
      <c r="J14" s="649"/>
      <c r="K14" s="649" t="s">
        <v>375</v>
      </c>
      <c r="L14" s="649"/>
      <c r="M14" s="650"/>
      <c r="N14" s="644"/>
      <c r="O14" s="644"/>
      <c r="P14" s="117"/>
    </row>
    <row r="15" spans="1:16" ht="24.75" customHeight="1">
      <c r="A15" s="646"/>
      <c r="B15" s="132" t="s">
        <v>66</v>
      </c>
      <c r="C15" s="129" t="s">
        <v>67</v>
      </c>
      <c r="D15" s="129" t="s">
        <v>62</v>
      </c>
      <c r="E15" s="129" t="str">
        <f>B15</f>
        <v>K</v>
      </c>
      <c r="F15" s="129" t="str">
        <f>C15</f>
        <v>M</v>
      </c>
      <c r="G15" s="129" t="str">
        <f>D15</f>
        <v>Ogółem</v>
      </c>
      <c r="H15" s="129" t="str">
        <f>B15</f>
        <v>K</v>
      </c>
      <c r="I15" s="129" t="str">
        <f>C15</f>
        <v>M</v>
      </c>
      <c r="J15" s="129" t="str">
        <f>D15</f>
        <v>Ogółem</v>
      </c>
      <c r="K15" s="129" t="str">
        <f>B15</f>
        <v>K</v>
      </c>
      <c r="L15" s="129" t="str">
        <f>C15</f>
        <v>M</v>
      </c>
      <c r="M15" s="130" t="s">
        <v>62</v>
      </c>
      <c r="N15" s="131"/>
      <c r="O15" s="131"/>
      <c r="P15" s="117"/>
    </row>
    <row r="16" spans="1:16" ht="15.75" customHeight="1" thickBot="1">
      <c r="A16" s="133">
        <v>1</v>
      </c>
      <c r="B16" s="134">
        <v>2</v>
      </c>
      <c r="C16" s="134">
        <v>3</v>
      </c>
      <c r="D16" s="134">
        <v>4</v>
      </c>
      <c r="E16" s="134">
        <v>5</v>
      </c>
      <c r="F16" s="134">
        <v>6</v>
      </c>
      <c r="G16" s="134">
        <v>7</v>
      </c>
      <c r="H16" s="134">
        <v>8</v>
      </c>
      <c r="I16" s="134">
        <v>9</v>
      </c>
      <c r="J16" s="134">
        <v>10</v>
      </c>
      <c r="K16" s="134">
        <v>11</v>
      </c>
      <c r="L16" s="134">
        <v>12</v>
      </c>
      <c r="M16" s="135">
        <v>13</v>
      </c>
      <c r="N16" s="136"/>
      <c r="O16" s="136"/>
      <c r="P16" s="117"/>
    </row>
    <row r="17" spans="1:13" s="2" customFormat="1" ht="15.75" customHeight="1">
      <c r="A17" s="651" t="s">
        <v>130</v>
      </c>
      <c r="B17" s="652"/>
      <c r="C17" s="652"/>
      <c r="D17" s="652"/>
      <c r="E17" s="652"/>
      <c r="F17" s="652"/>
      <c r="G17" s="652"/>
      <c r="H17" s="652"/>
      <c r="I17" s="652"/>
      <c r="J17" s="652"/>
      <c r="K17" s="652"/>
      <c r="L17" s="652"/>
      <c r="M17" s="652"/>
    </row>
    <row r="18" spans="1:16" s="2" customFormat="1" ht="41.25" customHeight="1">
      <c r="A18" s="137" t="s">
        <v>73</v>
      </c>
      <c r="B18" s="311">
        <v>5329</v>
      </c>
      <c r="C18" s="311">
        <v>3134</v>
      </c>
      <c r="D18" s="311">
        <f>B18+C18</f>
        <v>8463</v>
      </c>
      <c r="E18" s="311">
        <v>4793</v>
      </c>
      <c r="F18" s="311">
        <v>3015</v>
      </c>
      <c r="G18" s="311">
        <f>E18+F18</f>
        <v>7808</v>
      </c>
      <c r="H18" s="311">
        <v>189</v>
      </c>
      <c r="I18" s="311">
        <v>144</v>
      </c>
      <c r="J18" s="311">
        <f>H18+I18</f>
        <v>333</v>
      </c>
      <c r="K18" s="653">
        <f>B19-E19-H19</f>
        <v>3314</v>
      </c>
      <c r="L18" s="653">
        <f>C19-F19-I19</f>
        <v>1577</v>
      </c>
      <c r="M18" s="653">
        <f>D19-G19-J19</f>
        <v>4891</v>
      </c>
      <c r="N18" s="313"/>
      <c r="O18" s="313"/>
      <c r="P18" s="313"/>
    </row>
    <row r="19" spans="1:19" s="2" customFormat="1" ht="41.25" customHeight="1">
      <c r="A19" s="139" t="s">
        <v>74</v>
      </c>
      <c r="B19" s="312">
        <v>34307</v>
      </c>
      <c r="C19" s="312">
        <v>22422</v>
      </c>
      <c r="D19" s="311">
        <f>B19+C19</f>
        <v>56729</v>
      </c>
      <c r="E19" s="312">
        <v>29520</v>
      </c>
      <c r="F19" s="312">
        <v>19560</v>
      </c>
      <c r="G19" s="311">
        <f>E19+F19</f>
        <v>49080</v>
      </c>
      <c r="H19" s="312">
        <v>1473</v>
      </c>
      <c r="I19" s="312">
        <v>1285</v>
      </c>
      <c r="J19" s="311">
        <f>H19+I19</f>
        <v>2758</v>
      </c>
      <c r="K19" s="654"/>
      <c r="L19" s="654"/>
      <c r="M19" s="654"/>
      <c r="N19" s="313"/>
      <c r="O19" s="313"/>
      <c r="P19" s="313"/>
      <c r="Q19" s="313"/>
      <c r="R19" s="313"/>
      <c r="S19" s="313"/>
    </row>
    <row r="20" spans="1:13" s="2" customFormat="1" ht="15.75" customHeight="1">
      <c r="A20" s="655" t="s">
        <v>131</v>
      </c>
      <c r="B20" s="656"/>
      <c r="C20" s="656"/>
      <c r="D20" s="656"/>
      <c r="E20" s="656"/>
      <c r="F20" s="656"/>
      <c r="G20" s="656"/>
      <c r="H20" s="656"/>
      <c r="I20" s="656"/>
      <c r="J20" s="656"/>
      <c r="K20" s="656"/>
      <c r="L20" s="656"/>
      <c r="M20" s="656"/>
    </row>
    <row r="21" spans="1:16" s="2" customFormat="1" ht="41.25" customHeight="1">
      <c r="A21" s="137" t="s">
        <v>73</v>
      </c>
      <c r="B21" s="314">
        <v>7605</v>
      </c>
      <c r="C21" s="314">
        <v>3718</v>
      </c>
      <c r="D21" s="314">
        <f>B21+C21</f>
        <v>11323</v>
      </c>
      <c r="E21" s="314">
        <v>7188</v>
      </c>
      <c r="F21" s="314">
        <v>3837</v>
      </c>
      <c r="G21" s="314">
        <f>E21+F21</f>
        <v>11025</v>
      </c>
      <c r="H21" s="314">
        <v>209</v>
      </c>
      <c r="I21" s="314">
        <v>180</v>
      </c>
      <c r="J21" s="314">
        <f>H21+I21</f>
        <v>389</v>
      </c>
      <c r="K21" s="657">
        <f>B22-E22-H22</f>
        <v>8887</v>
      </c>
      <c r="L21" s="657">
        <f>C22-F22-I22</f>
        <v>3585</v>
      </c>
      <c r="M21" s="657">
        <f>D22-G22-J22</f>
        <v>12472</v>
      </c>
      <c r="N21" s="313"/>
      <c r="O21" s="313"/>
      <c r="P21" s="313"/>
    </row>
    <row r="22" spans="1:19" s="2" customFormat="1" ht="41.25" customHeight="1">
      <c r="A22" s="139" t="s">
        <v>74</v>
      </c>
      <c r="B22" s="314">
        <v>26849</v>
      </c>
      <c r="C22" s="314">
        <v>12687</v>
      </c>
      <c r="D22" s="314">
        <f>B22+C22</f>
        <v>39536</v>
      </c>
      <c r="E22" s="314">
        <v>17403</v>
      </c>
      <c r="F22" s="314">
        <v>8587</v>
      </c>
      <c r="G22" s="314">
        <f>E22+F22</f>
        <v>25990</v>
      </c>
      <c r="H22" s="314">
        <v>559</v>
      </c>
      <c r="I22" s="314">
        <v>515</v>
      </c>
      <c r="J22" s="314">
        <f>H22+I22</f>
        <v>1074</v>
      </c>
      <c r="K22" s="658"/>
      <c r="L22" s="658"/>
      <c r="M22" s="658"/>
      <c r="N22" s="313"/>
      <c r="O22" s="313"/>
      <c r="P22" s="313"/>
      <c r="Q22" s="313"/>
      <c r="R22" s="313"/>
      <c r="S22" s="313"/>
    </row>
    <row r="23" spans="1:13" s="2" customFormat="1" ht="15.75" customHeight="1">
      <c r="A23" s="662" t="s">
        <v>133</v>
      </c>
      <c r="B23" s="663"/>
      <c r="C23" s="663"/>
      <c r="D23" s="663"/>
      <c r="E23" s="663"/>
      <c r="F23" s="663"/>
      <c r="G23" s="663"/>
      <c r="H23" s="663"/>
      <c r="I23" s="663"/>
      <c r="J23" s="663"/>
      <c r="K23" s="663"/>
      <c r="L23" s="663"/>
      <c r="M23" s="664"/>
    </row>
    <row r="24" spans="1:16" s="2" customFormat="1" ht="41.25" customHeight="1">
      <c r="A24" s="137" t="s">
        <v>73</v>
      </c>
      <c r="B24" s="311">
        <v>8411</v>
      </c>
      <c r="C24" s="311">
        <v>5831</v>
      </c>
      <c r="D24" s="314">
        <f>B24+C24</f>
        <v>14242</v>
      </c>
      <c r="E24" s="314">
        <v>7275</v>
      </c>
      <c r="F24" s="314">
        <v>5098</v>
      </c>
      <c r="G24" s="314">
        <f>E24+F24</f>
        <v>12373</v>
      </c>
      <c r="H24" s="314">
        <v>177</v>
      </c>
      <c r="I24" s="314">
        <v>172</v>
      </c>
      <c r="J24" s="314">
        <f>H24+I24</f>
        <v>349</v>
      </c>
      <c r="K24" s="657">
        <f>B25-E25-H25</f>
        <v>3549</v>
      </c>
      <c r="L24" s="657">
        <f>C25-F25-I25</f>
        <v>2275</v>
      </c>
      <c r="M24" s="657">
        <f>D25-G25-J25</f>
        <v>5824</v>
      </c>
      <c r="N24" s="313"/>
      <c r="O24" s="313"/>
      <c r="P24" s="313"/>
    </row>
    <row r="25" spans="1:19" s="2" customFormat="1" ht="41.25" customHeight="1">
      <c r="A25" s="139" t="s">
        <v>74</v>
      </c>
      <c r="B25" s="311">
        <v>29461</v>
      </c>
      <c r="C25" s="311">
        <v>19038</v>
      </c>
      <c r="D25" s="314">
        <f>B25+C25</f>
        <v>48499</v>
      </c>
      <c r="E25" s="314">
        <v>25270</v>
      </c>
      <c r="F25" s="314">
        <v>16227</v>
      </c>
      <c r="G25" s="314">
        <f>E25+F25</f>
        <v>41497</v>
      </c>
      <c r="H25" s="314">
        <v>642</v>
      </c>
      <c r="I25" s="314">
        <v>536</v>
      </c>
      <c r="J25" s="314">
        <f>H25+I25</f>
        <v>1178</v>
      </c>
      <c r="K25" s="665"/>
      <c r="L25" s="665"/>
      <c r="M25" s="665"/>
      <c r="N25" s="313"/>
      <c r="O25" s="313"/>
      <c r="P25" s="313"/>
      <c r="Q25" s="313"/>
      <c r="R25" s="313"/>
      <c r="S25" s="313"/>
    </row>
    <row r="26" spans="1:13" s="2" customFormat="1" ht="15.75" customHeight="1">
      <c r="A26" s="662" t="s">
        <v>137</v>
      </c>
      <c r="B26" s="663"/>
      <c r="C26" s="663"/>
      <c r="D26" s="663"/>
      <c r="E26" s="663"/>
      <c r="F26" s="663"/>
      <c r="G26" s="663"/>
      <c r="H26" s="663"/>
      <c r="I26" s="663"/>
      <c r="J26" s="663"/>
      <c r="K26" s="663"/>
      <c r="L26" s="663"/>
      <c r="M26" s="664"/>
    </row>
    <row r="27" spans="1:16" s="2" customFormat="1" ht="41.25" customHeight="1">
      <c r="A27" s="137" t="s">
        <v>73</v>
      </c>
      <c r="B27" s="314">
        <v>9739</v>
      </c>
      <c r="C27" s="314">
        <v>7044</v>
      </c>
      <c r="D27" s="314">
        <f>B27+C27</f>
        <v>16783</v>
      </c>
      <c r="E27" s="314">
        <v>15778</v>
      </c>
      <c r="F27" s="314">
        <v>12214</v>
      </c>
      <c r="G27" s="314">
        <f>E27+F27</f>
        <v>27992</v>
      </c>
      <c r="H27" s="314">
        <v>279</v>
      </c>
      <c r="I27" s="314">
        <v>260</v>
      </c>
      <c r="J27" s="314">
        <f>H27+I27</f>
        <v>539</v>
      </c>
      <c r="K27" s="657">
        <f>B28-E28-H28</f>
        <v>7207</v>
      </c>
      <c r="L27" s="657">
        <f>C28-F28-I28</f>
        <v>5749</v>
      </c>
      <c r="M27" s="657">
        <f>D28-G28-J28</f>
        <v>12956</v>
      </c>
      <c r="N27" s="313"/>
      <c r="O27" s="313"/>
      <c r="P27" s="313"/>
    </row>
    <row r="28" spans="1:19" s="2" customFormat="1" ht="41.25" customHeight="1">
      <c r="A28" s="139" t="s">
        <v>74</v>
      </c>
      <c r="B28" s="314">
        <v>41258</v>
      </c>
      <c r="C28" s="314">
        <v>33115</v>
      </c>
      <c r="D28" s="314">
        <f>B28+C28</f>
        <v>74373</v>
      </c>
      <c r="E28" s="314">
        <v>33314</v>
      </c>
      <c r="F28" s="314">
        <v>26620</v>
      </c>
      <c r="G28" s="314">
        <f>E28+F28</f>
        <v>59934</v>
      </c>
      <c r="H28" s="314">
        <v>737</v>
      </c>
      <c r="I28" s="314">
        <v>746</v>
      </c>
      <c r="J28" s="314">
        <f>H28+I28</f>
        <v>1483</v>
      </c>
      <c r="K28" s="665"/>
      <c r="L28" s="665"/>
      <c r="M28" s="665"/>
      <c r="N28" s="313"/>
      <c r="O28" s="313"/>
      <c r="P28" s="313"/>
      <c r="Q28" s="313"/>
      <c r="R28" s="313"/>
      <c r="S28" s="313"/>
    </row>
    <row r="29" spans="1:13" s="2" customFormat="1" ht="60" customHeight="1">
      <c r="A29" s="132" t="s">
        <v>68</v>
      </c>
      <c r="B29" s="613" t="s">
        <v>529</v>
      </c>
      <c r="C29" s="614"/>
      <c r="D29" s="614"/>
      <c r="E29" s="614"/>
      <c r="F29" s="614"/>
      <c r="G29" s="614"/>
      <c r="H29" s="614"/>
      <c r="I29" s="614"/>
      <c r="J29" s="614"/>
      <c r="K29" s="614"/>
      <c r="L29" s="614"/>
      <c r="M29" s="659"/>
    </row>
    <row r="30" s="2" customFormat="1" ht="12.75"/>
    <row r="31" spans="1:2" s="2" customFormat="1" ht="15.75" customHeight="1">
      <c r="A31" s="660" t="s">
        <v>63</v>
      </c>
      <c r="B31" s="660"/>
    </row>
    <row r="32" spans="1:4" s="2" customFormat="1" ht="15" customHeight="1">
      <c r="A32" s="661" t="s">
        <v>64</v>
      </c>
      <c r="B32" s="661"/>
      <c r="C32" s="661"/>
      <c r="D32" s="661"/>
    </row>
  </sheetData>
  <sheetProtection selectLockedCells="1" selectUnlockedCells="1"/>
  <mergeCells count="35">
    <mergeCell ref="B29:M29"/>
    <mergeCell ref="A31:B31"/>
    <mergeCell ref="A32:D32"/>
    <mergeCell ref="A23:M23"/>
    <mergeCell ref="K24:K25"/>
    <mergeCell ref="L24:L25"/>
    <mergeCell ref="M24:M25"/>
    <mergeCell ref="A26:M26"/>
    <mergeCell ref="K27:K28"/>
    <mergeCell ref="L27:L28"/>
    <mergeCell ref="M27:M28"/>
    <mergeCell ref="A17:M17"/>
    <mergeCell ref="K18:K19"/>
    <mergeCell ref="L18:L19"/>
    <mergeCell ref="A20:M20"/>
    <mergeCell ref="K21:K22"/>
    <mergeCell ref="L21:L22"/>
    <mergeCell ref="M21:M22"/>
    <mergeCell ref="M18:M19"/>
    <mergeCell ref="N14:O14"/>
    <mergeCell ref="A13:A15"/>
    <mergeCell ref="B13:M13"/>
    <mergeCell ref="B14:D14"/>
    <mergeCell ref="E14:G14"/>
    <mergeCell ref="H14:J14"/>
    <mergeCell ref="K14:M14"/>
    <mergeCell ref="A11:M11"/>
    <mergeCell ref="A10:M10"/>
    <mergeCell ref="A9:M9"/>
    <mergeCell ref="A7:M7"/>
    <mergeCell ref="A1:M1"/>
    <mergeCell ref="A5:B5"/>
    <mergeCell ref="C5:M5"/>
    <mergeCell ref="A3:B3"/>
    <mergeCell ref="C3:M3"/>
  </mergeCells>
  <printOptions horizontalCentered="1"/>
  <pageMargins left="0.7874015748031497" right="0.7874015748031497" top="0.7874015748031497" bottom="0.7874015748031497" header="0.5118110236220472" footer="0.5118110236220472"/>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K100"/>
  <sheetViews>
    <sheetView view="pageBreakPreview" zoomScale="120" zoomScaleSheetLayoutView="120" zoomScalePageLayoutView="0" workbookViewId="0" topLeftCell="A85">
      <selection activeCell="C94" sqref="C94:H94"/>
    </sheetView>
  </sheetViews>
  <sheetFormatPr defaultColWidth="9.140625" defaultRowHeight="12.75"/>
  <cols>
    <col min="1" max="1" width="5.00390625" style="118" customWidth="1"/>
    <col min="2" max="2" width="37.8515625" style="118" customWidth="1"/>
    <col min="3" max="7" width="8.7109375" style="118" customWidth="1"/>
    <col min="8" max="8" width="8.140625" style="118" customWidth="1"/>
    <col min="9" max="11" width="8.7109375" style="118" customWidth="1"/>
    <col min="12" max="16384" width="9.140625" style="118" customWidth="1"/>
  </cols>
  <sheetData>
    <row r="1" spans="1:8" s="143" customFormat="1" ht="29.25" customHeight="1">
      <c r="A1" s="668" t="s">
        <v>292</v>
      </c>
      <c r="B1" s="668"/>
      <c r="C1" s="668"/>
      <c r="D1" s="668"/>
      <c r="E1" s="668"/>
      <c r="F1" s="668"/>
      <c r="G1" s="668"/>
      <c r="H1" s="668"/>
    </row>
    <row r="2" spans="1:8" ht="12" customHeight="1">
      <c r="A2" s="36"/>
      <c r="B2" s="36"/>
      <c r="C2" s="119"/>
      <c r="D2" s="119"/>
      <c r="E2" s="119"/>
      <c r="F2" s="119"/>
      <c r="G2" s="119"/>
      <c r="H2" s="144"/>
    </row>
    <row r="3" spans="1:8" ht="15.75" customHeight="1">
      <c r="A3" s="669" t="s">
        <v>60</v>
      </c>
      <c r="B3" s="669"/>
      <c r="C3" s="642" t="s">
        <v>500</v>
      </c>
      <c r="D3" s="643"/>
      <c r="E3" s="643"/>
      <c r="F3" s="643"/>
      <c r="G3" s="643"/>
      <c r="H3" s="643"/>
    </row>
    <row r="4" spans="1:2" ht="15" customHeight="1">
      <c r="A4" s="145"/>
      <c r="B4" s="145"/>
    </row>
    <row r="5" spans="1:8" ht="16.5" customHeight="1">
      <c r="A5" s="670" t="s">
        <v>61</v>
      </c>
      <c r="B5" s="670"/>
      <c r="C5" s="642" t="s">
        <v>501</v>
      </c>
      <c r="D5" s="643"/>
      <c r="E5" s="643"/>
      <c r="F5" s="643"/>
      <c r="G5" s="643"/>
      <c r="H5" s="643"/>
    </row>
    <row r="6" spans="1:8" ht="16.5" customHeight="1">
      <c r="A6" s="146"/>
      <c r="B6" s="146"/>
      <c r="C6" s="147"/>
      <c r="D6" s="147"/>
      <c r="E6" s="147"/>
      <c r="F6" s="147"/>
      <c r="G6" s="147"/>
      <c r="H6" s="147"/>
    </row>
    <row r="7" spans="1:8" ht="75.75" customHeight="1">
      <c r="A7" s="666" t="s">
        <v>299</v>
      </c>
      <c r="B7" s="666"/>
      <c r="C7" s="666"/>
      <c r="D7" s="666"/>
      <c r="E7" s="666"/>
      <c r="F7" s="666"/>
      <c r="G7" s="666"/>
      <c r="H7" s="666"/>
    </row>
    <row r="8" spans="1:8" s="148" customFormat="1" ht="51" customHeight="1">
      <c r="A8" s="671" t="s">
        <v>293</v>
      </c>
      <c r="B8" s="672"/>
      <c r="C8" s="672"/>
      <c r="D8" s="672"/>
      <c r="E8" s="672"/>
      <c r="F8" s="672"/>
      <c r="G8" s="672"/>
      <c r="H8" s="672"/>
    </row>
    <row r="9" spans="1:8" s="148" customFormat="1" ht="190.5" customHeight="1">
      <c r="A9" s="673" t="s">
        <v>320</v>
      </c>
      <c r="B9" s="674"/>
      <c r="C9" s="674"/>
      <c r="D9" s="674"/>
      <c r="E9" s="674"/>
      <c r="F9" s="674"/>
      <c r="G9" s="674"/>
      <c r="H9" s="674"/>
    </row>
    <row r="10" spans="1:8" ht="12.75">
      <c r="A10" s="149"/>
      <c r="B10" s="149"/>
      <c r="C10" s="147"/>
      <c r="D10" s="147"/>
      <c r="E10" s="147"/>
      <c r="F10" s="147"/>
      <c r="G10" s="147"/>
      <c r="H10" s="147"/>
    </row>
    <row r="11" spans="1:8" ht="15" customHeight="1">
      <c r="A11" s="667" t="s">
        <v>69</v>
      </c>
      <c r="B11" s="667"/>
      <c r="C11" s="667"/>
      <c r="D11" s="667"/>
      <c r="E11" s="667"/>
      <c r="F11" s="7"/>
      <c r="G11" s="7"/>
      <c r="H11" s="7"/>
    </row>
    <row r="12" spans="1:8" s="124" customFormat="1" ht="13.5" customHeight="1">
      <c r="A12" s="638" t="s">
        <v>70</v>
      </c>
      <c r="B12" s="638"/>
      <c r="C12" s="638"/>
      <c r="D12" s="638"/>
      <c r="E12" s="638"/>
      <c r="F12" s="638"/>
      <c r="G12" s="638"/>
      <c r="H12" s="638"/>
    </row>
    <row r="13" spans="1:8" s="124" customFormat="1" ht="15" customHeight="1">
      <c r="A13" s="638" t="s">
        <v>71</v>
      </c>
      <c r="B13" s="638"/>
      <c r="C13" s="638"/>
      <c r="D13" s="638"/>
      <c r="E13" s="638"/>
      <c r="F13" s="638"/>
      <c r="G13" s="638"/>
      <c r="H13" s="638"/>
    </row>
    <row r="14" spans="1:5" s="127" customFormat="1" ht="15" customHeight="1" thickBot="1">
      <c r="A14" s="125"/>
      <c r="B14" s="126"/>
      <c r="C14" s="126"/>
      <c r="D14" s="126"/>
      <c r="E14" s="126"/>
    </row>
    <row r="15" spans="1:11" ht="12.75" customHeight="1">
      <c r="A15" s="683" t="s">
        <v>75</v>
      </c>
      <c r="B15" s="685" t="s">
        <v>76</v>
      </c>
      <c r="C15" s="675" t="s">
        <v>73</v>
      </c>
      <c r="D15" s="675"/>
      <c r="E15" s="675"/>
      <c r="F15" s="675" t="s">
        <v>74</v>
      </c>
      <c r="G15" s="675"/>
      <c r="H15" s="687"/>
      <c r="I15" s="150"/>
      <c r="J15" s="120"/>
      <c r="K15" s="117"/>
    </row>
    <row r="16" spans="1:11" ht="12.75">
      <c r="A16" s="684"/>
      <c r="B16" s="686"/>
      <c r="C16" s="151" t="s">
        <v>66</v>
      </c>
      <c r="D16" s="151" t="s">
        <v>67</v>
      </c>
      <c r="E16" s="151" t="s">
        <v>62</v>
      </c>
      <c r="F16" s="151" t="s">
        <v>66</v>
      </c>
      <c r="G16" s="151" t="s">
        <v>67</v>
      </c>
      <c r="H16" s="152" t="s">
        <v>62</v>
      </c>
      <c r="I16" s="117"/>
      <c r="J16" s="120"/>
      <c r="K16" s="117"/>
    </row>
    <row r="17" spans="1:11" ht="13.5" thickBot="1">
      <c r="A17" s="153">
        <v>1</v>
      </c>
      <c r="B17" s="154">
        <v>2</v>
      </c>
      <c r="C17" s="154">
        <v>3</v>
      </c>
      <c r="D17" s="154">
        <v>4</v>
      </c>
      <c r="E17" s="154">
        <v>5</v>
      </c>
      <c r="F17" s="154">
        <v>6</v>
      </c>
      <c r="G17" s="154">
        <v>7</v>
      </c>
      <c r="H17" s="155">
        <v>8</v>
      </c>
      <c r="I17" s="117"/>
      <c r="J17" s="120"/>
      <c r="K17" s="117"/>
    </row>
    <row r="18" spans="1:8" ht="12.75">
      <c r="A18" s="676" t="s">
        <v>130</v>
      </c>
      <c r="B18" s="677"/>
      <c r="C18" s="677"/>
      <c r="D18" s="677"/>
      <c r="E18" s="677"/>
      <c r="F18" s="677"/>
      <c r="G18" s="677"/>
      <c r="H18" s="678"/>
    </row>
    <row r="19" spans="1:8" ht="12.75">
      <c r="A19" s="141">
        <v>1</v>
      </c>
      <c r="B19" s="157" t="s">
        <v>77</v>
      </c>
      <c r="C19" s="316">
        <v>4163</v>
      </c>
      <c r="D19" s="316">
        <v>2750</v>
      </c>
      <c r="E19" s="316">
        <f>C19+D19</f>
        <v>6913</v>
      </c>
      <c r="F19" s="316">
        <v>29639</v>
      </c>
      <c r="G19" s="316">
        <v>20874</v>
      </c>
      <c r="H19" s="316">
        <f>F19+G19</f>
        <v>50513</v>
      </c>
    </row>
    <row r="20" spans="1:8" ht="12.75">
      <c r="A20" s="317"/>
      <c r="B20" s="318" t="s">
        <v>78</v>
      </c>
      <c r="C20" s="319">
        <v>1531</v>
      </c>
      <c r="D20" s="319">
        <v>830</v>
      </c>
      <c r="E20" s="320">
        <f aca="true" t="shared" si="0" ref="E20:E31">C20+D20</f>
        <v>2361</v>
      </c>
      <c r="F20" s="319">
        <v>10389</v>
      </c>
      <c r="G20" s="319">
        <v>5499</v>
      </c>
      <c r="H20" s="320">
        <f aca="true" t="shared" si="1" ref="H20:H31">F20+G20</f>
        <v>15888</v>
      </c>
    </row>
    <row r="21" spans="1:8" ht="12.75">
      <c r="A21" s="321">
        <v>2</v>
      </c>
      <c r="B21" s="158" t="s">
        <v>79</v>
      </c>
      <c r="C21" s="322">
        <v>602</v>
      </c>
      <c r="D21" s="322">
        <v>253</v>
      </c>
      <c r="E21" s="316">
        <f t="shared" si="0"/>
        <v>855</v>
      </c>
      <c r="F21" s="322">
        <v>3292</v>
      </c>
      <c r="G21" s="322">
        <v>1137</v>
      </c>
      <c r="H21" s="316">
        <f t="shared" si="1"/>
        <v>4429</v>
      </c>
    </row>
    <row r="22" spans="1:8" ht="12.75">
      <c r="A22" s="323"/>
      <c r="B22" s="324" t="s">
        <v>80</v>
      </c>
      <c r="C22" s="325">
        <v>117</v>
      </c>
      <c r="D22" s="325">
        <v>57</v>
      </c>
      <c r="E22" s="320">
        <f t="shared" si="0"/>
        <v>174</v>
      </c>
      <c r="F22" s="325">
        <v>607</v>
      </c>
      <c r="G22" s="325">
        <v>298</v>
      </c>
      <c r="H22" s="320">
        <f t="shared" si="1"/>
        <v>905</v>
      </c>
    </row>
    <row r="23" spans="1:8" ht="12.75">
      <c r="A23" s="326">
        <v>3</v>
      </c>
      <c r="B23" s="160" t="s">
        <v>81</v>
      </c>
      <c r="C23" s="322">
        <v>564</v>
      </c>
      <c r="D23" s="322">
        <v>131</v>
      </c>
      <c r="E23" s="316">
        <f t="shared" si="0"/>
        <v>695</v>
      </c>
      <c r="F23" s="322">
        <v>1376</v>
      </c>
      <c r="G23" s="322">
        <v>411</v>
      </c>
      <c r="H23" s="316">
        <f t="shared" si="1"/>
        <v>1787</v>
      </c>
    </row>
    <row r="24" spans="1:8" ht="12.75">
      <c r="A24" s="327"/>
      <c r="B24" s="328" t="s">
        <v>169</v>
      </c>
      <c r="C24" s="325">
        <v>19</v>
      </c>
      <c r="D24" s="325">
        <v>7</v>
      </c>
      <c r="E24" s="320">
        <f t="shared" si="0"/>
        <v>26</v>
      </c>
      <c r="F24" s="325">
        <v>136</v>
      </c>
      <c r="G24" s="325">
        <v>84</v>
      </c>
      <c r="H24" s="320">
        <f t="shared" si="1"/>
        <v>220</v>
      </c>
    </row>
    <row r="25" spans="1:8" ht="12.75">
      <c r="A25" s="327"/>
      <c r="B25" s="328" t="s">
        <v>82</v>
      </c>
      <c r="C25" s="325">
        <v>2</v>
      </c>
      <c r="D25" s="325">
        <v>1</v>
      </c>
      <c r="E25" s="320">
        <f t="shared" si="0"/>
        <v>3</v>
      </c>
      <c r="F25" s="325">
        <v>3</v>
      </c>
      <c r="G25" s="325">
        <v>4</v>
      </c>
      <c r="H25" s="320">
        <f t="shared" si="1"/>
        <v>7</v>
      </c>
    </row>
    <row r="26" spans="1:8" ht="25.5">
      <c r="A26" s="327"/>
      <c r="B26" s="328" t="s">
        <v>83</v>
      </c>
      <c r="C26" s="325">
        <v>44</v>
      </c>
      <c r="D26" s="325">
        <v>12</v>
      </c>
      <c r="E26" s="320">
        <f t="shared" si="0"/>
        <v>56</v>
      </c>
      <c r="F26" s="325">
        <v>78</v>
      </c>
      <c r="G26" s="325">
        <v>26</v>
      </c>
      <c r="H26" s="320">
        <f t="shared" si="1"/>
        <v>104</v>
      </c>
    </row>
    <row r="27" spans="1:8" ht="25.5">
      <c r="A27" s="327"/>
      <c r="B27" s="329" t="s">
        <v>385</v>
      </c>
      <c r="C27" s="325">
        <v>35</v>
      </c>
      <c r="D27" s="325">
        <v>12</v>
      </c>
      <c r="E27" s="320">
        <f t="shared" si="0"/>
        <v>47</v>
      </c>
      <c r="F27" s="325">
        <v>85</v>
      </c>
      <c r="G27" s="325">
        <v>45</v>
      </c>
      <c r="H27" s="320">
        <f t="shared" si="1"/>
        <v>130</v>
      </c>
    </row>
    <row r="28" spans="1:8" ht="25.5">
      <c r="A28" s="327"/>
      <c r="B28" s="329" t="s">
        <v>386</v>
      </c>
      <c r="C28" s="325">
        <v>11</v>
      </c>
      <c r="D28" s="325">
        <v>11</v>
      </c>
      <c r="E28" s="320">
        <f t="shared" si="0"/>
        <v>22</v>
      </c>
      <c r="F28" s="325">
        <v>19</v>
      </c>
      <c r="G28" s="325">
        <v>22</v>
      </c>
      <c r="H28" s="320">
        <f t="shared" si="1"/>
        <v>41</v>
      </c>
    </row>
    <row r="29" spans="1:8" ht="25.5">
      <c r="A29" s="327"/>
      <c r="B29" s="329" t="s">
        <v>84</v>
      </c>
      <c r="C29" s="325">
        <v>20</v>
      </c>
      <c r="D29" s="325">
        <v>6</v>
      </c>
      <c r="E29" s="320">
        <f t="shared" si="0"/>
        <v>26</v>
      </c>
      <c r="F29" s="325">
        <v>43</v>
      </c>
      <c r="G29" s="325">
        <v>21</v>
      </c>
      <c r="H29" s="320">
        <f t="shared" si="1"/>
        <v>64</v>
      </c>
    </row>
    <row r="30" spans="1:8" ht="25.5">
      <c r="A30" s="327"/>
      <c r="B30" s="329" t="s">
        <v>370</v>
      </c>
      <c r="C30" s="325">
        <v>358</v>
      </c>
      <c r="D30" s="325">
        <v>71</v>
      </c>
      <c r="E30" s="320">
        <f t="shared" si="0"/>
        <v>429</v>
      </c>
      <c r="F30" s="325">
        <v>877</v>
      </c>
      <c r="G30" s="325">
        <v>193</v>
      </c>
      <c r="H30" s="320">
        <f t="shared" si="1"/>
        <v>1070</v>
      </c>
    </row>
    <row r="31" spans="1:8" ht="25.5">
      <c r="A31" s="327"/>
      <c r="B31" s="329" t="s">
        <v>371</v>
      </c>
      <c r="C31" s="325">
        <v>13</v>
      </c>
      <c r="D31" s="325">
        <v>1</v>
      </c>
      <c r="E31" s="320">
        <f t="shared" si="0"/>
        <v>14</v>
      </c>
      <c r="F31" s="325">
        <v>19</v>
      </c>
      <c r="G31" s="325">
        <v>4</v>
      </c>
      <c r="H31" s="320">
        <f t="shared" si="1"/>
        <v>23</v>
      </c>
    </row>
    <row r="32" spans="1:8" ht="12.75">
      <c r="A32" s="326">
        <v>4</v>
      </c>
      <c r="B32" s="161" t="s">
        <v>62</v>
      </c>
      <c r="C32" s="322">
        <f aca="true" t="shared" si="2" ref="C32:H32">C19+C21+C23</f>
        <v>5329</v>
      </c>
      <c r="D32" s="322">
        <f t="shared" si="2"/>
        <v>3134</v>
      </c>
      <c r="E32" s="322">
        <f t="shared" si="2"/>
        <v>8463</v>
      </c>
      <c r="F32" s="322">
        <f t="shared" si="2"/>
        <v>34307</v>
      </c>
      <c r="G32" s="322">
        <f t="shared" si="2"/>
        <v>22422</v>
      </c>
      <c r="H32" s="322">
        <f t="shared" si="2"/>
        <v>56729</v>
      </c>
    </row>
    <row r="33" spans="1:8" ht="25.5">
      <c r="A33" s="327"/>
      <c r="B33" s="329" t="s">
        <v>186</v>
      </c>
      <c r="C33" s="330">
        <v>0</v>
      </c>
      <c r="D33" s="325">
        <v>0</v>
      </c>
      <c r="E33" s="320">
        <f>C33+D33</f>
        <v>0</v>
      </c>
      <c r="F33" s="325">
        <v>0</v>
      </c>
      <c r="G33" s="325">
        <v>0</v>
      </c>
      <c r="H33" s="320">
        <f>F33+G33</f>
        <v>0</v>
      </c>
    </row>
    <row r="34" spans="1:8" ht="12.75">
      <c r="A34" s="327"/>
      <c r="B34" s="329" t="s">
        <v>164</v>
      </c>
      <c r="C34" s="330">
        <v>0</v>
      </c>
      <c r="D34" s="325">
        <v>0</v>
      </c>
      <c r="E34" s="320">
        <f>C34+D34</f>
        <v>0</v>
      </c>
      <c r="F34" s="325">
        <v>1</v>
      </c>
      <c r="G34" s="325">
        <v>0</v>
      </c>
      <c r="H34" s="320">
        <f>F34+G34</f>
        <v>1</v>
      </c>
    </row>
    <row r="35" spans="1:8" ht="12.75">
      <c r="A35" s="327"/>
      <c r="B35" s="329" t="s">
        <v>89</v>
      </c>
      <c r="C35" s="330">
        <v>289</v>
      </c>
      <c r="D35" s="325">
        <v>189</v>
      </c>
      <c r="E35" s="320">
        <f>C35+D35</f>
        <v>478</v>
      </c>
      <c r="F35" s="325">
        <v>1222</v>
      </c>
      <c r="G35" s="325">
        <v>886</v>
      </c>
      <c r="H35" s="320">
        <f>F35+G35</f>
        <v>2108</v>
      </c>
    </row>
    <row r="36" spans="1:8" ht="12.75">
      <c r="A36" s="327"/>
      <c r="B36" s="331" t="s">
        <v>381</v>
      </c>
      <c r="C36" s="332">
        <v>2935</v>
      </c>
      <c r="D36" s="333">
        <v>1818</v>
      </c>
      <c r="E36" s="320">
        <f>C36+D36</f>
        <v>4753</v>
      </c>
      <c r="F36" s="333">
        <v>17633</v>
      </c>
      <c r="G36" s="333">
        <v>11759</v>
      </c>
      <c r="H36" s="320">
        <f>F36+G36</f>
        <v>29392</v>
      </c>
    </row>
    <row r="37" spans="1:8" ht="12.75">
      <c r="A37" s="655" t="s">
        <v>131</v>
      </c>
      <c r="B37" s="656"/>
      <c r="C37" s="656"/>
      <c r="D37" s="656"/>
      <c r="E37" s="656"/>
      <c r="F37" s="656"/>
      <c r="G37" s="656"/>
      <c r="H37" s="656"/>
    </row>
    <row r="38" spans="1:8" ht="12.75">
      <c r="A38" s="141">
        <v>1</v>
      </c>
      <c r="B38" s="157" t="s">
        <v>77</v>
      </c>
      <c r="C38" s="316">
        <v>3312</v>
      </c>
      <c r="D38" s="316">
        <v>1381</v>
      </c>
      <c r="E38" s="316">
        <f>C38+D38</f>
        <v>4693</v>
      </c>
      <c r="F38" s="316">
        <v>9589</v>
      </c>
      <c r="G38" s="316">
        <v>4284</v>
      </c>
      <c r="H38" s="316">
        <f>F38+G38</f>
        <v>13873</v>
      </c>
    </row>
    <row r="39" spans="1:8" ht="12.75">
      <c r="A39" s="317"/>
      <c r="B39" s="318" t="s">
        <v>78</v>
      </c>
      <c r="C39" s="319">
        <v>1348</v>
      </c>
      <c r="D39" s="319">
        <v>497</v>
      </c>
      <c r="E39" s="320">
        <f aca="true" t="shared" si="3" ref="E39:E50">C39+D39</f>
        <v>1845</v>
      </c>
      <c r="F39" s="319">
        <v>4592</v>
      </c>
      <c r="G39" s="319">
        <v>1613</v>
      </c>
      <c r="H39" s="320">
        <f aca="true" t="shared" si="4" ref="H39:H50">F39+G39</f>
        <v>6205</v>
      </c>
    </row>
    <row r="40" spans="1:8" ht="12.75">
      <c r="A40" s="321">
        <v>2</v>
      </c>
      <c r="B40" s="158" t="s">
        <v>79</v>
      </c>
      <c r="C40" s="322">
        <v>2373</v>
      </c>
      <c r="D40" s="322">
        <v>1495</v>
      </c>
      <c r="E40" s="316">
        <f t="shared" si="3"/>
        <v>3868</v>
      </c>
      <c r="F40" s="322">
        <v>8460</v>
      </c>
      <c r="G40" s="322">
        <v>5419</v>
      </c>
      <c r="H40" s="316">
        <f t="shared" si="4"/>
        <v>13879</v>
      </c>
    </row>
    <row r="41" spans="1:8" ht="12.75">
      <c r="A41" s="323"/>
      <c r="B41" s="324" t="s">
        <v>80</v>
      </c>
      <c r="C41" s="330">
        <v>804</v>
      </c>
      <c r="D41" s="330">
        <v>551</v>
      </c>
      <c r="E41" s="320">
        <f t="shared" si="3"/>
        <v>1355</v>
      </c>
      <c r="F41" s="330">
        <v>3028</v>
      </c>
      <c r="G41" s="330">
        <v>2413</v>
      </c>
      <c r="H41" s="320">
        <f t="shared" si="4"/>
        <v>5441</v>
      </c>
    </row>
    <row r="42" spans="1:8" ht="12.75">
      <c r="A42" s="326">
        <v>3</v>
      </c>
      <c r="B42" s="160" t="s">
        <v>81</v>
      </c>
      <c r="C42" s="322">
        <v>1920</v>
      </c>
      <c r="D42" s="322">
        <v>842</v>
      </c>
      <c r="E42" s="316">
        <f t="shared" si="3"/>
        <v>2762</v>
      </c>
      <c r="F42" s="322">
        <v>8800</v>
      </c>
      <c r="G42" s="322">
        <v>2984</v>
      </c>
      <c r="H42" s="316">
        <f t="shared" si="4"/>
        <v>11784</v>
      </c>
    </row>
    <row r="43" spans="1:8" ht="12.75">
      <c r="A43" s="327"/>
      <c r="B43" s="328" t="s">
        <v>169</v>
      </c>
      <c r="C43" s="330">
        <v>391</v>
      </c>
      <c r="D43" s="330">
        <v>111</v>
      </c>
      <c r="E43" s="320">
        <f t="shared" si="3"/>
        <v>502</v>
      </c>
      <c r="F43" s="330">
        <v>1162</v>
      </c>
      <c r="G43" s="330">
        <v>347</v>
      </c>
      <c r="H43" s="320">
        <f t="shared" si="4"/>
        <v>1509</v>
      </c>
    </row>
    <row r="44" spans="1:8" ht="12.75">
      <c r="A44" s="327"/>
      <c r="B44" s="328" t="s">
        <v>82</v>
      </c>
      <c r="C44" s="330">
        <v>32</v>
      </c>
      <c r="D44" s="330">
        <v>32</v>
      </c>
      <c r="E44" s="320">
        <f t="shared" si="3"/>
        <v>64</v>
      </c>
      <c r="F44" s="330">
        <v>104</v>
      </c>
      <c r="G44" s="330">
        <v>146</v>
      </c>
      <c r="H44" s="320">
        <f t="shared" si="4"/>
        <v>250</v>
      </c>
    </row>
    <row r="45" spans="1:8" ht="25.5">
      <c r="A45" s="327"/>
      <c r="B45" s="328" t="s">
        <v>83</v>
      </c>
      <c r="C45" s="330">
        <v>77</v>
      </c>
      <c r="D45" s="330">
        <v>40</v>
      </c>
      <c r="E45" s="320">
        <f t="shared" si="3"/>
        <v>117</v>
      </c>
      <c r="F45" s="330">
        <v>221</v>
      </c>
      <c r="G45" s="330">
        <v>141</v>
      </c>
      <c r="H45" s="320">
        <f t="shared" si="4"/>
        <v>362</v>
      </c>
    </row>
    <row r="46" spans="1:8" ht="25.5">
      <c r="A46" s="327"/>
      <c r="B46" s="329" t="s">
        <v>385</v>
      </c>
      <c r="C46" s="330">
        <v>126</v>
      </c>
      <c r="D46" s="330">
        <v>82</v>
      </c>
      <c r="E46" s="320">
        <f t="shared" si="3"/>
        <v>208</v>
      </c>
      <c r="F46" s="330">
        <v>339</v>
      </c>
      <c r="G46" s="330">
        <v>191</v>
      </c>
      <c r="H46" s="320">
        <f t="shared" si="4"/>
        <v>530</v>
      </c>
    </row>
    <row r="47" spans="1:8" ht="25.5">
      <c r="A47" s="327"/>
      <c r="B47" s="329" t="s">
        <v>386</v>
      </c>
      <c r="C47" s="330">
        <v>70</v>
      </c>
      <c r="D47" s="330">
        <v>37</v>
      </c>
      <c r="E47" s="320">
        <f t="shared" si="3"/>
        <v>107</v>
      </c>
      <c r="F47" s="330">
        <v>288</v>
      </c>
      <c r="G47" s="330">
        <v>137</v>
      </c>
      <c r="H47" s="320">
        <f t="shared" si="4"/>
        <v>425</v>
      </c>
    </row>
    <row r="48" spans="1:8" ht="25.5">
      <c r="A48" s="327"/>
      <c r="B48" s="329" t="s">
        <v>84</v>
      </c>
      <c r="C48" s="330">
        <v>42</v>
      </c>
      <c r="D48" s="330">
        <v>42</v>
      </c>
      <c r="E48" s="320">
        <f t="shared" si="3"/>
        <v>84</v>
      </c>
      <c r="F48" s="330">
        <v>137</v>
      </c>
      <c r="G48" s="330">
        <v>120</v>
      </c>
      <c r="H48" s="320">
        <f t="shared" si="4"/>
        <v>257</v>
      </c>
    </row>
    <row r="49" spans="1:8" ht="25.5">
      <c r="A49" s="327"/>
      <c r="B49" s="329" t="s">
        <v>370</v>
      </c>
      <c r="C49" s="330">
        <v>576</v>
      </c>
      <c r="D49" s="330">
        <v>189</v>
      </c>
      <c r="E49" s="320">
        <f t="shared" si="3"/>
        <v>765</v>
      </c>
      <c r="F49" s="330">
        <v>4499</v>
      </c>
      <c r="G49" s="330">
        <v>968</v>
      </c>
      <c r="H49" s="320">
        <f t="shared" si="4"/>
        <v>5467</v>
      </c>
    </row>
    <row r="50" spans="1:8" ht="25.5">
      <c r="A50" s="327"/>
      <c r="B50" s="329" t="s">
        <v>371</v>
      </c>
      <c r="C50" s="330">
        <v>526</v>
      </c>
      <c r="D50" s="330">
        <v>281</v>
      </c>
      <c r="E50" s="320">
        <f t="shared" si="3"/>
        <v>807</v>
      </c>
      <c r="F50" s="330">
        <v>1716</v>
      </c>
      <c r="G50" s="330">
        <v>756</v>
      </c>
      <c r="H50" s="320">
        <f t="shared" si="4"/>
        <v>2472</v>
      </c>
    </row>
    <row r="51" spans="1:8" ht="12.75">
      <c r="A51" s="326">
        <v>4</v>
      </c>
      <c r="B51" s="161" t="s">
        <v>62</v>
      </c>
      <c r="C51" s="322">
        <f aca="true" t="shared" si="5" ref="C51:H51">C38+C40+C42</f>
        <v>7605</v>
      </c>
      <c r="D51" s="322">
        <f t="shared" si="5"/>
        <v>3718</v>
      </c>
      <c r="E51" s="322">
        <f t="shared" si="5"/>
        <v>11323</v>
      </c>
      <c r="F51" s="322">
        <f t="shared" si="5"/>
        <v>26849</v>
      </c>
      <c r="G51" s="322">
        <f t="shared" si="5"/>
        <v>12687</v>
      </c>
      <c r="H51" s="322">
        <f t="shared" si="5"/>
        <v>39536</v>
      </c>
    </row>
    <row r="52" spans="1:8" ht="25.5">
      <c r="A52" s="327"/>
      <c r="B52" s="329" t="s">
        <v>186</v>
      </c>
      <c r="C52" s="330">
        <v>1</v>
      </c>
      <c r="D52" s="330">
        <v>0</v>
      </c>
      <c r="E52" s="330">
        <f>C52+D52</f>
        <v>1</v>
      </c>
      <c r="F52" s="330">
        <v>1</v>
      </c>
      <c r="G52" s="330">
        <v>0</v>
      </c>
      <c r="H52" s="330">
        <f>F52+G52</f>
        <v>1</v>
      </c>
    </row>
    <row r="53" spans="1:8" ht="12.75">
      <c r="A53" s="327"/>
      <c r="B53" s="329" t="s">
        <v>164</v>
      </c>
      <c r="C53" s="330">
        <v>2</v>
      </c>
      <c r="D53" s="330">
        <v>4</v>
      </c>
      <c r="E53" s="330">
        <f>C53+D53</f>
        <v>6</v>
      </c>
      <c r="F53" s="330">
        <v>18</v>
      </c>
      <c r="G53" s="330">
        <v>22</v>
      </c>
      <c r="H53" s="330">
        <f>F53+G53</f>
        <v>40</v>
      </c>
    </row>
    <row r="54" spans="1:8" ht="12.75">
      <c r="A54" s="327"/>
      <c r="B54" s="329" t="s">
        <v>89</v>
      </c>
      <c r="C54" s="330">
        <v>1252</v>
      </c>
      <c r="D54" s="330">
        <v>917</v>
      </c>
      <c r="E54" s="330">
        <f>C54+D54</f>
        <v>2169</v>
      </c>
      <c r="F54" s="330">
        <v>3855</v>
      </c>
      <c r="G54" s="330">
        <v>2895</v>
      </c>
      <c r="H54" s="330">
        <f>F54+G54</f>
        <v>6750</v>
      </c>
    </row>
    <row r="55" spans="1:8" ht="12.75">
      <c r="A55" s="310"/>
      <c r="B55" s="334" t="s">
        <v>381</v>
      </c>
      <c r="C55" s="335">
        <v>4627</v>
      </c>
      <c r="D55" s="335">
        <v>2070</v>
      </c>
      <c r="E55" s="330">
        <f>C55+D55</f>
        <v>6697</v>
      </c>
      <c r="F55" s="335">
        <v>15393</v>
      </c>
      <c r="G55" s="335">
        <v>6406</v>
      </c>
      <c r="H55" s="330">
        <f>F55+G55</f>
        <v>21799</v>
      </c>
    </row>
    <row r="56" spans="1:8" ht="12.75">
      <c r="A56" s="676" t="s">
        <v>133</v>
      </c>
      <c r="B56" s="677"/>
      <c r="C56" s="677"/>
      <c r="D56" s="677"/>
      <c r="E56" s="677"/>
      <c r="F56" s="677"/>
      <c r="G56" s="677"/>
      <c r="H56" s="678"/>
    </row>
    <row r="57" spans="1:8" ht="12.75">
      <c r="A57" s="141">
        <v>1</v>
      </c>
      <c r="B57" s="157" t="s">
        <v>77</v>
      </c>
      <c r="C57" s="316">
        <v>569</v>
      </c>
      <c r="D57" s="316">
        <v>546</v>
      </c>
      <c r="E57" s="316">
        <f>C57+D57</f>
        <v>1115</v>
      </c>
      <c r="F57" s="316">
        <v>778</v>
      </c>
      <c r="G57" s="316">
        <v>782</v>
      </c>
      <c r="H57" s="316">
        <f>F57+G57</f>
        <v>1560</v>
      </c>
    </row>
    <row r="58" spans="1:8" ht="12.75">
      <c r="A58" s="317"/>
      <c r="B58" s="318" t="s">
        <v>78</v>
      </c>
      <c r="C58" s="319">
        <v>12</v>
      </c>
      <c r="D58" s="319">
        <v>17</v>
      </c>
      <c r="E58" s="320">
        <f aca="true" t="shared" si="6" ref="E58:E69">C58+D58</f>
        <v>29</v>
      </c>
      <c r="F58" s="319">
        <v>13</v>
      </c>
      <c r="G58" s="319">
        <v>18</v>
      </c>
      <c r="H58" s="320">
        <f aca="true" t="shared" si="7" ref="H58:H69">F58+G58</f>
        <v>31</v>
      </c>
    </row>
    <row r="59" spans="1:8" ht="12.75">
      <c r="A59" s="321">
        <v>2</v>
      </c>
      <c r="B59" s="158" t="s">
        <v>79</v>
      </c>
      <c r="C59" s="322">
        <v>312</v>
      </c>
      <c r="D59" s="322">
        <v>138</v>
      </c>
      <c r="E59" s="316">
        <f t="shared" si="6"/>
        <v>450</v>
      </c>
      <c r="F59" s="322">
        <v>1498</v>
      </c>
      <c r="G59" s="322">
        <v>929</v>
      </c>
      <c r="H59" s="316">
        <f t="shared" si="7"/>
        <v>2427</v>
      </c>
    </row>
    <row r="60" spans="1:8" ht="12.75">
      <c r="A60" s="323"/>
      <c r="B60" s="324" t="s">
        <v>80</v>
      </c>
      <c r="C60" s="330">
        <v>295</v>
      </c>
      <c r="D60" s="330">
        <v>130</v>
      </c>
      <c r="E60" s="320">
        <f t="shared" si="6"/>
        <v>425</v>
      </c>
      <c r="F60" s="330">
        <v>1426</v>
      </c>
      <c r="G60" s="330">
        <v>849</v>
      </c>
      <c r="H60" s="320">
        <f t="shared" si="7"/>
        <v>2275</v>
      </c>
    </row>
    <row r="61" spans="1:8" ht="12.75">
      <c r="A61" s="326">
        <v>3</v>
      </c>
      <c r="B61" s="160" t="s">
        <v>81</v>
      </c>
      <c r="C61" s="322">
        <v>7530</v>
      </c>
      <c r="D61" s="322">
        <v>5147</v>
      </c>
      <c r="E61" s="316">
        <f t="shared" si="6"/>
        <v>12677</v>
      </c>
      <c r="F61" s="322">
        <v>27185</v>
      </c>
      <c r="G61" s="322">
        <v>17327</v>
      </c>
      <c r="H61" s="316">
        <f t="shared" si="7"/>
        <v>44512</v>
      </c>
    </row>
    <row r="62" spans="1:8" ht="12.75">
      <c r="A62" s="327"/>
      <c r="B62" s="328" t="s">
        <v>169</v>
      </c>
      <c r="C62" s="330">
        <v>1682</v>
      </c>
      <c r="D62" s="330">
        <v>1169</v>
      </c>
      <c r="E62" s="320">
        <f t="shared" si="6"/>
        <v>2851</v>
      </c>
      <c r="F62" s="330">
        <v>3289</v>
      </c>
      <c r="G62" s="330">
        <v>2368</v>
      </c>
      <c r="H62" s="320">
        <f t="shared" si="7"/>
        <v>5657</v>
      </c>
    </row>
    <row r="63" spans="1:8" ht="12.75">
      <c r="A63" s="327"/>
      <c r="B63" s="328" t="s">
        <v>82</v>
      </c>
      <c r="C63" s="330">
        <v>118</v>
      </c>
      <c r="D63" s="330">
        <v>88</v>
      </c>
      <c r="E63" s="320">
        <f t="shared" si="6"/>
        <v>206</v>
      </c>
      <c r="F63" s="330">
        <v>217</v>
      </c>
      <c r="G63" s="330">
        <v>252</v>
      </c>
      <c r="H63" s="320">
        <f t="shared" si="7"/>
        <v>469</v>
      </c>
    </row>
    <row r="64" spans="1:8" ht="25.5">
      <c r="A64" s="327"/>
      <c r="B64" s="328" t="s">
        <v>83</v>
      </c>
      <c r="C64" s="330">
        <v>1051</v>
      </c>
      <c r="D64" s="330">
        <v>899</v>
      </c>
      <c r="E64" s="320">
        <f t="shared" si="6"/>
        <v>1950</v>
      </c>
      <c r="F64" s="330">
        <v>3351</v>
      </c>
      <c r="G64" s="330">
        <v>2631</v>
      </c>
      <c r="H64" s="320">
        <f t="shared" si="7"/>
        <v>5982</v>
      </c>
    </row>
    <row r="65" spans="1:8" ht="25.5">
      <c r="A65" s="327"/>
      <c r="B65" s="329" t="s">
        <v>385</v>
      </c>
      <c r="C65" s="330">
        <v>858</v>
      </c>
      <c r="D65" s="330">
        <v>749</v>
      </c>
      <c r="E65" s="320">
        <f t="shared" si="6"/>
        <v>1607</v>
      </c>
      <c r="F65" s="330">
        <v>3781</v>
      </c>
      <c r="G65" s="330">
        <v>2934</v>
      </c>
      <c r="H65" s="320">
        <f t="shared" si="7"/>
        <v>6715</v>
      </c>
    </row>
    <row r="66" spans="1:8" ht="25.5">
      <c r="A66" s="327"/>
      <c r="B66" s="329" t="s">
        <v>386</v>
      </c>
      <c r="C66" s="330">
        <v>775</v>
      </c>
      <c r="D66" s="330">
        <v>469</v>
      </c>
      <c r="E66" s="320">
        <f t="shared" si="6"/>
        <v>1244</v>
      </c>
      <c r="F66" s="330">
        <v>3117</v>
      </c>
      <c r="G66" s="330">
        <v>2303</v>
      </c>
      <c r="H66" s="320">
        <f t="shared" si="7"/>
        <v>5420</v>
      </c>
    </row>
    <row r="67" spans="1:8" ht="25.5">
      <c r="A67" s="327"/>
      <c r="B67" s="329" t="s">
        <v>84</v>
      </c>
      <c r="C67" s="330">
        <v>1081</v>
      </c>
      <c r="D67" s="330">
        <v>792</v>
      </c>
      <c r="E67" s="320">
        <f t="shared" si="6"/>
        <v>1873</v>
      </c>
      <c r="F67" s="330">
        <v>3873</v>
      </c>
      <c r="G67" s="330">
        <v>2705</v>
      </c>
      <c r="H67" s="320">
        <f t="shared" si="7"/>
        <v>6578</v>
      </c>
    </row>
    <row r="68" spans="1:8" ht="25.5">
      <c r="A68" s="327"/>
      <c r="B68" s="329" t="s">
        <v>370</v>
      </c>
      <c r="C68" s="330">
        <v>1333</v>
      </c>
      <c r="D68" s="330">
        <v>590</v>
      </c>
      <c r="E68" s="320">
        <f t="shared" si="6"/>
        <v>1923</v>
      </c>
      <c r="F68" s="330">
        <v>6438</v>
      </c>
      <c r="G68" s="330">
        <v>2621</v>
      </c>
      <c r="H68" s="320">
        <f t="shared" si="7"/>
        <v>9059</v>
      </c>
    </row>
    <row r="69" spans="1:8" ht="25.5">
      <c r="A69" s="327"/>
      <c r="B69" s="329" t="s">
        <v>371</v>
      </c>
      <c r="C69" s="330">
        <v>275</v>
      </c>
      <c r="D69" s="330">
        <v>115</v>
      </c>
      <c r="E69" s="320">
        <f t="shared" si="6"/>
        <v>390</v>
      </c>
      <c r="F69" s="330">
        <v>857</v>
      </c>
      <c r="G69" s="330">
        <v>293</v>
      </c>
      <c r="H69" s="320">
        <f t="shared" si="7"/>
        <v>1150</v>
      </c>
    </row>
    <row r="70" spans="1:8" ht="12.75">
      <c r="A70" s="326">
        <v>4</v>
      </c>
      <c r="B70" s="161" t="s">
        <v>62</v>
      </c>
      <c r="C70" s="322">
        <f aca="true" t="shared" si="8" ref="C70:H70">C57+C59+C61</f>
        <v>8411</v>
      </c>
      <c r="D70" s="322">
        <f t="shared" si="8"/>
        <v>5831</v>
      </c>
      <c r="E70" s="322">
        <f t="shared" si="8"/>
        <v>14242</v>
      </c>
      <c r="F70" s="322">
        <f t="shared" si="8"/>
        <v>29461</v>
      </c>
      <c r="G70" s="322">
        <f t="shared" si="8"/>
        <v>19038</v>
      </c>
      <c r="H70" s="322">
        <f t="shared" si="8"/>
        <v>48499</v>
      </c>
    </row>
    <row r="71" spans="1:8" ht="25.5">
      <c r="A71" s="327"/>
      <c r="B71" s="329" t="s">
        <v>186</v>
      </c>
      <c r="C71" s="330">
        <v>2</v>
      </c>
      <c r="D71" s="330">
        <v>0</v>
      </c>
      <c r="E71" s="330">
        <f>C71+D71</f>
        <v>2</v>
      </c>
      <c r="F71" s="330">
        <v>2</v>
      </c>
      <c r="G71" s="330">
        <v>1</v>
      </c>
      <c r="H71" s="330">
        <f>F71+G71</f>
        <v>3</v>
      </c>
    </row>
    <row r="72" spans="1:8" ht="12.75">
      <c r="A72" s="327"/>
      <c r="B72" s="329" t="s">
        <v>164</v>
      </c>
      <c r="C72" s="330">
        <v>1</v>
      </c>
      <c r="D72" s="330">
        <v>0</v>
      </c>
      <c r="E72" s="330">
        <f>C72+D72</f>
        <v>1</v>
      </c>
      <c r="F72" s="330">
        <v>2</v>
      </c>
      <c r="G72" s="330">
        <v>0</v>
      </c>
      <c r="H72" s="330">
        <f>F72+G72</f>
        <v>2</v>
      </c>
    </row>
    <row r="73" spans="1:8" ht="12.75">
      <c r="A73" s="327"/>
      <c r="B73" s="329" t="s">
        <v>89</v>
      </c>
      <c r="C73" s="330">
        <v>132</v>
      </c>
      <c r="D73" s="330">
        <v>17</v>
      </c>
      <c r="E73" s="330">
        <f>C73+D73</f>
        <v>149</v>
      </c>
      <c r="F73" s="330">
        <v>176</v>
      </c>
      <c r="G73" s="330">
        <v>34</v>
      </c>
      <c r="H73" s="330">
        <f>F73+G73</f>
        <v>210</v>
      </c>
    </row>
    <row r="74" spans="1:8" ht="12.75">
      <c r="A74" s="310"/>
      <c r="B74" s="336" t="s">
        <v>381</v>
      </c>
      <c r="C74" s="335">
        <v>3795</v>
      </c>
      <c r="D74" s="335">
        <v>2669</v>
      </c>
      <c r="E74" s="330">
        <f>C74+D74</f>
        <v>6464</v>
      </c>
      <c r="F74" s="335">
        <v>10327</v>
      </c>
      <c r="G74" s="335">
        <v>7122</v>
      </c>
      <c r="H74" s="330">
        <f>F74+G74</f>
        <v>17449</v>
      </c>
    </row>
    <row r="75" spans="1:8" ht="12.75">
      <c r="A75" s="676" t="s">
        <v>137</v>
      </c>
      <c r="B75" s="677"/>
      <c r="C75" s="677"/>
      <c r="D75" s="677"/>
      <c r="E75" s="677"/>
      <c r="F75" s="677"/>
      <c r="G75" s="677"/>
      <c r="H75" s="678"/>
    </row>
    <row r="76" spans="1:8" ht="12.75">
      <c r="A76" s="141">
        <v>1</v>
      </c>
      <c r="B76" s="157" t="s">
        <v>77</v>
      </c>
      <c r="C76" s="316">
        <v>370</v>
      </c>
      <c r="D76" s="316">
        <v>212</v>
      </c>
      <c r="E76" s="316">
        <f>C76+D76</f>
        <v>582</v>
      </c>
      <c r="F76" s="316">
        <v>1345</v>
      </c>
      <c r="G76" s="316">
        <v>463</v>
      </c>
      <c r="H76" s="316">
        <f>F76+G76</f>
        <v>1808</v>
      </c>
    </row>
    <row r="77" spans="1:8" ht="12.75">
      <c r="A77" s="317"/>
      <c r="B77" s="318" t="s">
        <v>78</v>
      </c>
      <c r="C77" s="319">
        <v>51</v>
      </c>
      <c r="D77" s="319">
        <v>18</v>
      </c>
      <c r="E77" s="320">
        <f aca="true" t="shared" si="9" ref="E77:E88">C77+D77</f>
        <v>69</v>
      </c>
      <c r="F77" s="319">
        <v>299</v>
      </c>
      <c r="G77" s="319">
        <v>70</v>
      </c>
      <c r="H77" s="320">
        <f aca="true" t="shared" si="10" ref="H77:H88">F77+G77</f>
        <v>369</v>
      </c>
    </row>
    <row r="78" spans="1:8" ht="12.75">
      <c r="A78" s="321">
        <v>2</v>
      </c>
      <c r="B78" s="158" t="s">
        <v>79</v>
      </c>
      <c r="C78" s="322">
        <v>6341</v>
      </c>
      <c r="D78" s="322">
        <v>5741</v>
      </c>
      <c r="E78" s="316">
        <f t="shared" si="9"/>
        <v>12082</v>
      </c>
      <c r="F78" s="322">
        <v>32036</v>
      </c>
      <c r="G78" s="322">
        <v>30136</v>
      </c>
      <c r="H78" s="316">
        <f t="shared" si="10"/>
        <v>62172</v>
      </c>
    </row>
    <row r="79" spans="1:8" ht="12.75">
      <c r="A79" s="323"/>
      <c r="B79" s="324" t="s">
        <v>80</v>
      </c>
      <c r="C79" s="330">
        <v>6251</v>
      </c>
      <c r="D79" s="330">
        <v>5641</v>
      </c>
      <c r="E79" s="320">
        <f t="shared" si="9"/>
        <v>11892</v>
      </c>
      <c r="F79" s="330">
        <v>31683</v>
      </c>
      <c r="G79" s="330">
        <v>29946</v>
      </c>
      <c r="H79" s="320">
        <f t="shared" si="10"/>
        <v>61629</v>
      </c>
    </row>
    <row r="80" spans="1:8" ht="12.75">
      <c r="A80" s="326">
        <v>3</v>
      </c>
      <c r="B80" s="160" t="s">
        <v>81</v>
      </c>
      <c r="C80" s="322">
        <v>3028</v>
      </c>
      <c r="D80" s="322">
        <v>1091</v>
      </c>
      <c r="E80" s="316">
        <f t="shared" si="9"/>
        <v>4119</v>
      </c>
      <c r="F80" s="322">
        <v>7877</v>
      </c>
      <c r="G80" s="322">
        <v>2516</v>
      </c>
      <c r="H80" s="316">
        <f t="shared" si="10"/>
        <v>10393</v>
      </c>
    </row>
    <row r="81" spans="1:8" ht="12.75">
      <c r="A81" s="327"/>
      <c r="B81" s="328" t="s">
        <v>169</v>
      </c>
      <c r="C81" s="330">
        <v>71</v>
      </c>
      <c r="D81" s="330">
        <v>46</v>
      </c>
      <c r="E81" s="320">
        <f t="shared" si="9"/>
        <v>117</v>
      </c>
      <c r="F81" s="330">
        <v>679</v>
      </c>
      <c r="G81" s="330">
        <v>202</v>
      </c>
      <c r="H81" s="320">
        <f t="shared" si="10"/>
        <v>881</v>
      </c>
    </row>
    <row r="82" spans="1:8" ht="12.75">
      <c r="A82" s="327"/>
      <c r="B82" s="328" t="s">
        <v>82</v>
      </c>
      <c r="C82" s="330">
        <v>75</v>
      </c>
      <c r="D82" s="330">
        <v>68</v>
      </c>
      <c r="E82" s="320">
        <f t="shared" si="9"/>
        <v>143</v>
      </c>
      <c r="F82" s="330">
        <v>193</v>
      </c>
      <c r="G82" s="330">
        <v>146</v>
      </c>
      <c r="H82" s="320">
        <f t="shared" si="10"/>
        <v>339</v>
      </c>
    </row>
    <row r="83" spans="1:8" ht="25.5">
      <c r="A83" s="327"/>
      <c r="B83" s="328" t="s">
        <v>83</v>
      </c>
      <c r="C83" s="330">
        <v>107</v>
      </c>
      <c r="D83" s="330">
        <v>73</v>
      </c>
      <c r="E83" s="320">
        <f t="shared" si="9"/>
        <v>180</v>
      </c>
      <c r="F83" s="330">
        <v>298</v>
      </c>
      <c r="G83" s="330">
        <v>143</v>
      </c>
      <c r="H83" s="320">
        <f t="shared" si="10"/>
        <v>441</v>
      </c>
    </row>
    <row r="84" spans="1:8" ht="25.5">
      <c r="A84" s="327"/>
      <c r="B84" s="329" t="s">
        <v>385</v>
      </c>
      <c r="C84" s="330">
        <v>161</v>
      </c>
      <c r="D84" s="330">
        <v>154</v>
      </c>
      <c r="E84" s="320">
        <f t="shared" si="9"/>
        <v>315</v>
      </c>
      <c r="F84" s="330">
        <v>447</v>
      </c>
      <c r="G84" s="330">
        <v>284</v>
      </c>
      <c r="H84" s="320">
        <f t="shared" si="10"/>
        <v>731</v>
      </c>
    </row>
    <row r="85" spans="1:8" ht="25.5">
      <c r="A85" s="327"/>
      <c r="B85" s="329" t="s">
        <v>386</v>
      </c>
      <c r="C85" s="330">
        <v>71</v>
      </c>
      <c r="D85" s="330">
        <v>92</v>
      </c>
      <c r="E85" s="320">
        <f t="shared" si="9"/>
        <v>163</v>
      </c>
      <c r="F85" s="330">
        <v>291</v>
      </c>
      <c r="G85" s="330">
        <v>258</v>
      </c>
      <c r="H85" s="320">
        <f t="shared" si="10"/>
        <v>549</v>
      </c>
    </row>
    <row r="86" spans="1:8" ht="25.5">
      <c r="A86" s="327"/>
      <c r="B86" s="329" t="s">
        <v>84</v>
      </c>
      <c r="C86" s="330">
        <v>74</v>
      </c>
      <c r="D86" s="330">
        <v>77</v>
      </c>
      <c r="E86" s="320">
        <f t="shared" si="9"/>
        <v>151</v>
      </c>
      <c r="F86" s="330">
        <v>219</v>
      </c>
      <c r="G86" s="330">
        <v>220</v>
      </c>
      <c r="H86" s="320">
        <f t="shared" si="10"/>
        <v>439</v>
      </c>
    </row>
    <row r="87" spans="1:8" ht="25.5">
      <c r="A87" s="327"/>
      <c r="B87" s="329" t="s">
        <v>370</v>
      </c>
      <c r="C87" s="330">
        <v>2203</v>
      </c>
      <c r="D87" s="330">
        <v>495</v>
      </c>
      <c r="E87" s="320">
        <f t="shared" si="9"/>
        <v>2698</v>
      </c>
      <c r="F87" s="330">
        <v>4560</v>
      </c>
      <c r="G87" s="330">
        <v>972</v>
      </c>
      <c r="H87" s="320">
        <f t="shared" si="10"/>
        <v>5532</v>
      </c>
    </row>
    <row r="88" spans="1:8" ht="25.5">
      <c r="A88" s="327"/>
      <c r="B88" s="329" t="s">
        <v>371</v>
      </c>
      <c r="C88" s="330">
        <v>25</v>
      </c>
      <c r="D88" s="330">
        <v>4</v>
      </c>
      <c r="E88" s="320">
        <f t="shared" si="9"/>
        <v>29</v>
      </c>
      <c r="F88" s="330">
        <v>67</v>
      </c>
      <c r="G88" s="330">
        <v>15</v>
      </c>
      <c r="H88" s="320">
        <f t="shared" si="10"/>
        <v>82</v>
      </c>
    </row>
    <row r="89" spans="1:8" ht="12.75">
      <c r="A89" s="326">
        <v>4</v>
      </c>
      <c r="B89" s="161" t="s">
        <v>62</v>
      </c>
      <c r="C89" s="322">
        <f aca="true" t="shared" si="11" ref="C89:H89">C76+C78+C80</f>
        <v>9739</v>
      </c>
      <c r="D89" s="322">
        <f t="shared" si="11"/>
        <v>7044</v>
      </c>
      <c r="E89" s="322">
        <f t="shared" si="11"/>
        <v>16783</v>
      </c>
      <c r="F89" s="322">
        <f t="shared" si="11"/>
        <v>41258</v>
      </c>
      <c r="G89" s="322">
        <f t="shared" si="11"/>
        <v>33115</v>
      </c>
      <c r="H89" s="322">
        <f t="shared" si="11"/>
        <v>74373</v>
      </c>
    </row>
    <row r="90" spans="1:8" ht="25.5">
      <c r="A90" s="327"/>
      <c r="B90" s="329" t="s">
        <v>186</v>
      </c>
      <c r="C90" s="330">
        <v>0</v>
      </c>
      <c r="D90" s="330">
        <v>0</v>
      </c>
      <c r="E90" s="330">
        <f>C90+D90</f>
        <v>0</v>
      </c>
      <c r="F90" s="330">
        <v>3</v>
      </c>
      <c r="G90" s="330">
        <v>3</v>
      </c>
      <c r="H90" s="330">
        <f>F90+G90</f>
        <v>6</v>
      </c>
    </row>
    <row r="91" spans="1:8" ht="12.75">
      <c r="A91" s="327"/>
      <c r="B91" s="329" t="s">
        <v>164</v>
      </c>
      <c r="C91" s="330">
        <v>0</v>
      </c>
      <c r="D91" s="330">
        <v>0</v>
      </c>
      <c r="E91" s="330">
        <f>C91+D91</f>
        <v>0</v>
      </c>
      <c r="F91" s="330">
        <v>4</v>
      </c>
      <c r="G91" s="330">
        <v>2</v>
      </c>
      <c r="H91" s="330">
        <f>F91+G91</f>
        <v>6</v>
      </c>
    </row>
    <row r="92" spans="1:8" ht="12.75">
      <c r="A92" s="327"/>
      <c r="B92" s="329" t="s">
        <v>89</v>
      </c>
      <c r="C92" s="330">
        <v>41</v>
      </c>
      <c r="D92" s="330">
        <v>75</v>
      </c>
      <c r="E92" s="330">
        <f>C92+D92</f>
        <v>116</v>
      </c>
      <c r="F92" s="330">
        <v>325</v>
      </c>
      <c r="G92" s="330">
        <v>444</v>
      </c>
      <c r="H92" s="330">
        <f>F92+G92</f>
        <v>769</v>
      </c>
    </row>
    <row r="93" spans="1:8" ht="12.75">
      <c r="A93" s="310"/>
      <c r="B93" s="336" t="s">
        <v>381</v>
      </c>
      <c r="C93" s="335">
        <v>5739</v>
      </c>
      <c r="D93" s="335">
        <v>4287</v>
      </c>
      <c r="E93" s="330">
        <f>C93+D93</f>
        <v>10026</v>
      </c>
      <c r="F93" s="335">
        <v>25421</v>
      </c>
      <c r="G93" s="335">
        <v>19961</v>
      </c>
      <c r="H93" s="330">
        <f>F93+G93</f>
        <v>45382</v>
      </c>
    </row>
    <row r="94" spans="1:8" ht="109.5" customHeight="1">
      <c r="A94" s="679" t="s">
        <v>68</v>
      </c>
      <c r="B94" s="679"/>
      <c r="C94" s="680" t="s">
        <v>529</v>
      </c>
      <c r="D94" s="681"/>
      <c r="E94" s="681"/>
      <c r="F94" s="681"/>
      <c r="G94" s="681"/>
      <c r="H94" s="682"/>
    </row>
    <row r="95" spans="1:8" ht="12.75">
      <c r="A95" s="2"/>
      <c r="B95" s="2"/>
      <c r="C95" s="2"/>
      <c r="D95" s="2"/>
      <c r="E95" s="2"/>
      <c r="F95" s="2"/>
      <c r="G95" s="2"/>
      <c r="H95" s="2"/>
    </row>
    <row r="96" spans="1:8" ht="12.75">
      <c r="A96" s="660" t="s">
        <v>63</v>
      </c>
      <c r="B96" s="660"/>
      <c r="C96" s="2"/>
      <c r="D96" s="2"/>
      <c r="E96" s="2"/>
      <c r="F96" s="2"/>
      <c r="G96" s="2"/>
      <c r="H96" s="2"/>
    </row>
    <row r="97" spans="1:8" ht="12.75">
      <c r="A97" s="660" t="s">
        <v>64</v>
      </c>
      <c r="B97" s="660"/>
      <c r="C97" s="2"/>
      <c r="D97" s="2"/>
      <c r="E97" s="2"/>
      <c r="F97" s="2"/>
      <c r="G97" s="2"/>
      <c r="H97" s="2"/>
    </row>
    <row r="98" spans="1:8" ht="12.75">
      <c r="A98" s="2"/>
      <c r="B98" s="2"/>
      <c r="C98" s="2"/>
      <c r="D98" s="2"/>
      <c r="E98" s="2"/>
      <c r="F98" s="2"/>
      <c r="G98" s="2"/>
      <c r="H98" s="2"/>
    </row>
    <row r="99" spans="1:8" ht="12.75">
      <c r="A99" s="2"/>
      <c r="B99" s="2"/>
      <c r="C99" s="2"/>
      <c r="D99" s="2"/>
      <c r="E99" s="2"/>
      <c r="F99" s="2"/>
      <c r="G99" s="2"/>
      <c r="H99" s="2"/>
    </row>
    <row r="100" spans="1:8" ht="12.75">
      <c r="A100" s="2"/>
      <c r="B100" s="2"/>
      <c r="C100" s="2"/>
      <c r="D100" s="2"/>
      <c r="E100" s="2"/>
      <c r="F100" s="2"/>
      <c r="G100" s="2"/>
      <c r="H100" s="2"/>
    </row>
  </sheetData>
  <sheetProtection selectLockedCells="1" selectUnlockedCells="1"/>
  <mergeCells count="23">
    <mergeCell ref="A13:H13"/>
    <mergeCell ref="A96:B96"/>
    <mergeCell ref="A97:B97"/>
    <mergeCell ref="C15:E15"/>
    <mergeCell ref="A18:H18"/>
    <mergeCell ref="A37:H37"/>
    <mergeCell ref="A56:H56"/>
    <mergeCell ref="A75:H75"/>
    <mergeCell ref="A94:B94"/>
    <mergeCell ref="C94:H94"/>
    <mergeCell ref="A15:A16"/>
    <mergeCell ref="B15:B16"/>
    <mergeCell ref="F15:H15"/>
    <mergeCell ref="A7:H7"/>
    <mergeCell ref="A11:E11"/>
    <mergeCell ref="A12:H12"/>
    <mergeCell ref="A1:H1"/>
    <mergeCell ref="A3:B3"/>
    <mergeCell ref="C3:H3"/>
    <mergeCell ref="A5:B5"/>
    <mergeCell ref="C5:H5"/>
    <mergeCell ref="A8:H8"/>
    <mergeCell ref="A9:H9"/>
  </mergeCells>
  <printOptions horizontalCentered="1"/>
  <pageMargins left="0.7875" right="0.7875" top="0.7875000000000001" bottom="0.7875" header="0.5118055555555556" footer="0.5118055555555556"/>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M37"/>
  <sheetViews>
    <sheetView view="pageBreakPreview" zoomScale="120" zoomScaleSheetLayoutView="120" zoomScalePageLayoutView="0" workbookViewId="0" topLeftCell="A25">
      <selection activeCell="C34" sqref="C34:H34"/>
    </sheetView>
  </sheetViews>
  <sheetFormatPr defaultColWidth="9.140625" defaultRowHeight="12.75"/>
  <cols>
    <col min="1" max="1" width="3.7109375" style="118" customWidth="1"/>
    <col min="2" max="2" width="23.00390625" style="118" customWidth="1"/>
    <col min="3" max="8" width="11.8515625" style="118" customWidth="1"/>
    <col min="9" max="16384" width="9.140625" style="118" customWidth="1"/>
  </cols>
  <sheetData>
    <row r="1" spans="1:8" s="2" customFormat="1" ht="30" customHeight="1">
      <c r="A1" s="668" t="s">
        <v>294</v>
      </c>
      <c r="B1" s="668"/>
      <c r="C1" s="668"/>
      <c r="D1" s="668"/>
      <c r="E1" s="668"/>
      <c r="F1" s="668"/>
      <c r="G1" s="668"/>
      <c r="H1" s="668"/>
    </row>
    <row r="2" spans="2:8" s="2" customFormat="1" ht="12.75">
      <c r="B2" s="162"/>
      <c r="C2" s="162"/>
      <c r="D2" s="162"/>
      <c r="E2" s="163"/>
      <c r="F2" s="162"/>
      <c r="G2" s="162"/>
      <c r="H2" s="162"/>
    </row>
    <row r="3" spans="1:8" ht="14.25">
      <c r="A3" s="641" t="s">
        <v>60</v>
      </c>
      <c r="B3" s="702"/>
      <c r="C3" s="699" t="s">
        <v>500</v>
      </c>
      <c r="D3" s="700"/>
      <c r="E3" s="700"/>
      <c r="F3" s="700"/>
      <c r="G3" s="700"/>
      <c r="H3" s="701"/>
    </row>
    <row r="4" spans="1:8" ht="14.25">
      <c r="A4" s="3"/>
      <c r="B4" s="164"/>
      <c r="C4" s="165"/>
      <c r="D4" s="165"/>
      <c r="E4" s="147"/>
      <c r="F4" s="147"/>
      <c r="G4" s="147"/>
      <c r="H4" s="147"/>
    </row>
    <row r="5" spans="1:8" ht="14.25">
      <c r="A5" s="641" t="s">
        <v>61</v>
      </c>
      <c r="B5" s="702"/>
      <c r="C5" s="699" t="s">
        <v>501</v>
      </c>
      <c r="D5" s="700"/>
      <c r="E5" s="700"/>
      <c r="F5" s="700"/>
      <c r="G5" s="700"/>
      <c r="H5" s="701"/>
    </row>
    <row r="6" spans="2:8" ht="12.75">
      <c r="B6" s="147"/>
      <c r="C6" s="147"/>
      <c r="D6" s="147"/>
      <c r="E6" s="147"/>
      <c r="F6" s="147"/>
      <c r="G6" s="147"/>
      <c r="H6" s="147"/>
    </row>
    <row r="7" spans="1:13" s="36" customFormat="1" ht="76.5" customHeight="1">
      <c r="A7" s="666" t="s">
        <v>299</v>
      </c>
      <c r="B7" s="666"/>
      <c r="C7" s="666"/>
      <c r="D7" s="666"/>
      <c r="E7" s="666"/>
      <c r="F7" s="666"/>
      <c r="G7" s="666"/>
      <c r="H7" s="666"/>
      <c r="I7" s="166"/>
      <c r="J7" s="166"/>
      <c r="K7" s="166"/>
      <c r="L7" s="166"/>
      <c r="M7" s="166"/>
    </row>
    <row r="8" spans="1:12" s="127" customFormat="1" ht="69" customHeight="1">
      <c r="A8" s="694" t="s">
        <v>295</v>
      </c>
      <c r="B8" s="694"/>
      <c r="C8" s="694"/>
      <c r="D8" s="694"/>
      <c r="E8" s="694"/>
      <c r="F8" s="694"/>
      <c r="G8" s="694"/>
      <c r="H8" s="694"/>
      <c r="I8" s="126"/>
      <c r="J8" s="126"/>
      <c r="K8" s="126"/>
      <c r="L8" s="126"/>
    </row>
    <row r="9" spans="1:12" s="127" customFormat="1" ht="66.75" customHeight="1">
      <c r="A9" s="673" t="s">
        <v>321</v>
      </c>
      <c r="B9" s="673"/>
      <c r="C9" s="673"/>
      <c r="D9" s="673"/>
      <c r="E9" s="673"/>
      <c r="F9" s="673"/>
      <c r="G9" s="673"/>
      <c r="H9" s="673"/>
      <c r="I9" s="126"/>
      <c r="J9" s="126"/>
      <c r="K9" s="126"/>
      <c r="L9" s="126"/>
    </row>
    <row r="10" spans="1:12" s="127" customFormat="1" ht="19.5" customHeight="1">
      <c r="A10" s="168"/>
      <c r="B10" s="168"/>
      <c r="C10" s="168"/>
      <c r="D10" s="168"/>
      <c r="E10" s="168"/>
      <c r="F10" s="168"/>
      <c r="G10" s="168"/>
      <c r="H10" s="168"/>
      <c r="I10" s="126"/>
      <c r="J10" s="126"/>
      <c r="K10" s="126"/>
      <c r="L10" s="126"/>
    </row>
    <row r="11" spans="1:12" s="127" customFormat="1" ht="15.75" customHeight="1">
      <c r="A11" s="638" t="s">
        <v>69</v>
      </c>
      <c r="B11" s="638"/>
      <c r="C11" s="638"/>
      <c r="D11" s="638"/>
      <c r="E11" s="638"/>
      <c r="F11" s="638"/>
      <c r="G11" s="638"/>
      <c r="H11" s="638"/>
      <c r="I11" s="125"/>
      <c r="J11" s="125"/>
      <c r="K11" s="125"/>
      <c r="L11" s="125"/>
    </row>
    <row r="12" spans="1:13" s="127" customFormat="1" ht="17.25" customHeight="1">
      <c r="A12" s="638" t="s">
        <v>70</v>
      </c>
      <c r="B12" s="638"/>
      <c r="C12" s="638"/>
      <c r="D12" s="638"/>
      <c r="E12" s="638"/>
      <c r="F12" s="638"/>
      <c r="G12" s="638"/>
      <c r="H12" s="638"/>
      <c r="I12" s="125"/>
      <c r="J12" s="125"/>
      <c r="K12" s="125"/>
      <c r="L12" s="125"/>
      <c r="M12" s="125"/>
    </row>
    <row r="13" spans="1:12" s="127" customFormat="1" ht="16.5" customHeight="1">
      <c r="A13" s="638" t="s">
        <v>71</v>
      </c>
      <c r="B13" s="638"/>
      <c r="C13" s="638"/>
      <c r="D13" s="638"/>
      <c r="E13" s="638"/>
      <c r="F13" s="638"/>
      <c r="G13" s="638"/>
      <c r="H13" s="638"/>
      <c r="I13" s="126"/>
      <c r="J13" s="126"/>
      <c r="K13" s="126"/>
      <c r="L13" s="126"/>
    </row>
    <row r="14" spans="2:12" s="127" customFormat="1" ht="12" customHeight="1" thickBot="1">
      <c r="B14" s="125"/>
      <c r="C14" s="126"/>
      <c r="D14" s="126"/>
      <c r="E14" s="126"/>
      <c r="F14" s="126"/>
      <c r="G14" s="126"/>
      <c r="H14" s="126"/>
      <c r="I14" s="126"/>
      <c r="J14" s="126"/>
      <c r="K14" s="126"/>
      <c r="L14" s="126"/>
    </row>
    <row r="15" spans="1:8" ht="17.25" customHeight="1">
      <c r="A15" s="703" t="s">
        <v>176</v>
      </c>
      <c r="B15" s="691" t="s">
        <v>165</v>
      </c>
      <c r="C15" s="691" t="s">
        <v>73</v>
      </c>
      <c r="D15" s="691"/>
      <c r="E15" s="691"/>
      <c r="F15" s="691" t="s">
        <v>74</v>
      </c>
      <c r="G15" s="691"/>
      <c r="H15" s="692"/>
    </row>
    <row r="16" spans="1:8" ht="14.25" customHeight="1">
      <c r="A16" s="704"/>
      <c r="B16" s="693"/>
      <c r="C16" s="132" t="s">
        <v>66</v>
      </c>
      <c r="D16" s="132" t="s">
        <v>67</v>
      </c>
      <c r="E16" s="132" t="s">
        <v>62</v>
      </c>
      <c r="F16" s="132" t="s">
        <v>66</v>
      </c>
      <c r="G16" s="132" t="s">
        <v>67</v>
      </c>
      <c r="H16" s="169" t="s">
        <v>62</v>
      </c>
    </row>
    <row r="17" spans="1:8" ht="12" customHeight="1" thickBot="1">
      <c r="A17" s="170">
        <v>1</v>
      </c>
      <c r="B17" s="171">
        <v>2</v>
      </c>
      <c r="C17" s="171">
        <v>3</v>
      </c>
      <c r="D17" s="171">
        <v>4</v>
      </c>
      <c r="E17" s="171">
        <v>5</v>
      </c>
      <c r="F17" s="171">
        <v>6</v>
      </c>
      <c r="G17" s="171">
        <v>7</v>
      </c>
      <c r="H17" s="172">
        <v>8</v>
      </c>
    </row>
    <row r="18" spans="1:8" s="2" customFormat="1" ht="12" customHeight="1">
      <c r="A18" s="695" t="s">
        <v>130</v>
      </c>
      <c r="B18" s="696"/>
      <c r="C18" s="696"/>
      <c r="D18" s="696"/>
      <c r="E18" s="696"/>
      <c r="F18" s="696"/>
      <c r="G18" s="696"/>
      <c r="H18" s="696"/>
    </row>
    <row r="19" spans="1:10" s="2" customFormat="1" ht="21" customHeight="1">
      <c r="A19" s="337">
        <v>1</v>
      </c>
      <c r="B19" s="338" t="s">
        <v>382</v>
      </c>
      <c r="C19" s="339">
        <v>2847</v>
      </c>
      <c r="D19" s="339">
        <v>2134</v>
      </c>
      <c r="E19" s="339">
        <f>C19+D19</f>
        <v>4981</v>
      </c>
      <c r="F19" s="339">
        <v>15373</v>
      </c>
      <c r="G19" s="339">
        <v>10756</v>
      </c>
      <c r="H19" s="339">
        <f>F19+G19</f>
        <v>26129</v>
      </c>
      <c r="I19" s="313"/>
      <c r="J19" s="313"/>
    </row>
    <row r="20" spans="1:10" s="2" customFormat="1" ht="31.5" customHeight="1">
      <c r="A20" s="340">
        <v>2</v>
      </c>
      <c r="B20" s="341" t="s">
        <v>502</v>
      </c>
      <c r="C20" s="342">
        <v>238</v>
      </c>
      <c r="D20" s="342">
        <v>192</v>
      </c>
      <c r="E20" s="339">
        <f>C20+D20</f>
        <v>430</v>
      </c>
      <c r="F20" s="342">
        <v>729</v>
      </c>
      <c r="G20" s="342">
        <v>669</v>
      </c>
      <c r="H20" s="339">
        <f>F20+G20</f>
        <v>1398</v>
      </c>
      <c r="I20" s="313"/>
      <c r="J20" s="313"/>
    </row>
    <row r="21" spans="1:10" s="2" customFormat="1" ht="31.5" customHeight="1">
      <c r="A21" s="343"/>
      <c r="B21" s="344" t="s">
        <v>503</v>
      </c>
      <c r="C21" s="342">
        <v>28</v>
      </c>
      <c r="D21" s="342">
        <v>7</v>
      </c>
      <c r="E21" s="339">
        <f>C21+D21</f>
        <v>35</v>
      </c>
      <c r="F21" s="342">
        <v>35</v>
      </c>
      <c r="G21" s="342">
        <v>10</v>
      </c>
      <c r="H21" s="339">
        <f>F21+G21</f>
        <v>45</v>
      </c>
      <c r="I21" s="313"/>
      <c r="J21" s="313"/>
    </row>
    <row r="22" spans="1:8" s="2" customFormat="1" ht="12" customHeight="1">
      <c r="A22" s="688" t="s">
        <v>131</v>
      </c>
      <c r="B22" s="689"/>
      <c r="C22" s="689"/>
      <c r="D22" s="689"/>
      <c r="E22" s="689"/>
      <c r="F22" s="689"/>
      <c r="G22" s="689"/>
      <c r="H22" s="690"/>
    </row>
    <row r="23" spans="1:10" s="2" customFormat="1" ht="21" customHeight="1">
      <c r="A23" s="337">
        <v>1</v>
      </c>
      <c r="B23" s="338" t="s">
        <v>382</v>
      </c>
      <c r="C23" s="339">
        <v>2693</v>
      </c>
      <c r="D23" s="339">
        <v>1812</v>
      </c>
      <c r="E23" s="339">
        <f>C23+D23</f>
        <v>4505</v>
      </c>
      <c r="F23" s="339">
        <v>6895</v>
      </c>
      <c r="G23" s="339">
        <v>4955</v>
      </c>
      <c r="H23" s="339">
        <f>F23+G23</f>
        <v>11850</v>
      </c>
      <c r="I23" s="313"/>
      <c r="J23" s="313"/>
    </row>
    <row r="24" spans="1:10" s="2" customFormat="1" ht="31.5" customHeight="1">
      <c r="A24" s="340">
        <v>2</v>
      </c>
      <c r="B24" s="341" t="s">
        <v>502</v>
      </c>
      <c r="C24" s="342">
        <v>574</v>
      </c>
      <c r="D24" s="342">
        <v>419</v>
      </c>
      <c r="E24" s="339">
        <f>C24+D24</f>
        <v>993</v>
      </c>
      <c r="F24" s="342">
        <v>2117</v>
      </c>
      <c r="G24" s="342">
        <v>1020</v>
      </c>
      <c r="H24" s="339">
        <f>F24+G24</f>
        <v>3137</v>
      </c>
      <c r="I24" s="313"/>
      <c r="J24" s="313"/>
    </row>
    <row r="25" spans="1:10" s="2" customFormat="1" ht="31.5" customHeight="1">
      <c r="A25" s="343"/>
      <c r="B25" s="344" t="s">
        <v>503</v>
      </c>
      <c r="C25" s="342">
        <v>127</v>
      </c>
      <c r="D25" s="342">
        <v>78</v>
      </c>
      <c r="E25" s="339">
        <f>C25+D25</f>
        <v>205</v>
      </c>
      <c r="F25" s="342">
        <v>512</v>
      </c>
      <c r="G25" s="342">
        <v>253</v>
      </c>
      <c r="H25" s="339">
        <f>F25+G25</f>
        <v>765</v>
      </c>
      <c r="I25" s="313"/>
      <c r="J25" s="313"/>
    </row>
    <row r="26" spans="1:8" s="2" customFormat="1" ht="12" customHeight="1">
      <c r="A26" s="688" t="s">
        <v>133</v>
      </c>
      <c r="B26" s="689"/>
      <c r="C26" s="689"/>
      <c r="D26" s="689"/>
      <c r="E26" s="689"/>
      <c r="F26" s="689"/>
      <c r="G26" s="689"/>
      <c r="H26" s="690"/>
    </row>
    <row r="27" spans="1:10" s="2" customFormat="1" ht="21" customHeight="1">
      <c r="A27" s="337">
        <v>1</v>
      </c>
      <c r="B27" s="338" t="s">
        <v>382</v>
      </c>
      <c r="C27" s="345">
        <v>1326</v>
      </c>
      <c r="D27" s="345">
        <v>1108</v>
      </c>
      <c r="E27" s="345">
        <f>C27+D27</f>
        <v>2434</v>
      </c>
      <c r="F27" s="345">
        <v>3420</v>
      </c>
      <c r="G27" s="345">
        <v>2709</v>
      </c>
      <c r="H27" s="345">
        <f>F27+G27</f>
        <v>6129</v>
      </c>
      <c r="I27" s="313"/>
      <c r="J27" s="313"/>
    </row>
    <row r="28" spans="1:10" s="2" customFormat="1" ht="31.5" customHeight="1">
      <c r="A28" s="340">
        <v>2</v>
      </c>
      <c r="B28" s="341" t="s">
        <v>502</v>
      </c>
      <c r="C28" s="346">
        <v>355</v>
      </c>
      <c r="D28" s="346">
        <v>336</v>
      </c>
      <c r="E28" s="345">
        <f>C28+D28</f>
        <v>691</v>
      </c>
      <c r="F28" s="346">
        <v>1983</v>
      </c>
      <c r="G28" s="346">
        <v>1565</v>
      </c>
      <c r="H28" s="345">
        <f>F28+G28</f>
        <v>3548</v>
      </c>
      <c r="I28" s="313"/>
      <c r="J28" s="313"/>
    </row>
    <row r="29" spans="1:10" s="2" customFormat="1" ht="31.5" customHeight="1">
      <c r="A29" s="343"/>
      <c r="B29" s="344" t="s">
        <v>503</v>
      </c>
      <c r="C29" s="346">
        <v>349</v>
      </c>
      <c r="D29" s="346">
        <v>313</v>
      </c>
      <c r="E29" s="345">
        <f>C29+D29</f>
        <v>662</v>
      </c>
      <c r="F29" s="346">
        <v>1963</v>
      </c>
      <c r="G29" s="346">
        <v>1524</v>
      </c>
      <c r="H29" s="345">
        <f>F29+G29</f>
        <v>3487</v>
      </c>
      <c r="I29" s="313"/>
      <c r="J29" s="313"/>
    </row>
    <row r="30" spans="1:8" s="2" customFormat="1" ht="12" customHeight="1">
      <c r="A30" s="688" t="s">
        <v>137</v>
      </c>
      <c r="B30" s="689"/>
      <c r="C30" s="689"/>
      <c r="D30" s="689"/>
      <c r="E30" s="689"/>
      <c r="F30" s="689"/>
      <c r="G30" s="689"/>
      <c r="H30" s="690"/>
    </row>
    <row r="31" spans="1:10" s="2" customFormat="1" ht="21" customHeight="1">
      <c r="A31" s="337">
        <v>1</v>
      </c>
      <c r="B31" s="338" t="s">
        <v>382</v>
      </c>
      <c r="C31" s="339">
        <v>4955</v>
      </c>
      <c r="D31" s="339">
        <v>4403</v>
      </c>
      <c r="E31" s="339">
        <f>C31+D31</f>
        <v>9358</v>
      </c>
      <c r="F31" s="339">
        <v>22616</v>
      </c>
      <c r="G31" s="339">
        <v>21276</v>
      </c>
      <c r="H31" s="339">
        <f>F31+G31</f>
        <v>43892</v>
      </c>
      <c r="I31" s="313"/>
      <c r="J31" s="313"/>
    </row>
    <row r="32" spans="1:10" s="2" customFormat="1" ht="31.5" customHeight="1">
      <c r="A32" s="340">
        <v>2</v>
      </c>
      <c r="B32" s="341" t="s">
        <v>502</v>
      </c>
      <c r="C32" s="342">
        <v>101</v>
      </c>
      <c r="D32" s="342">
        <v>70</v>
      </c>
      <c r="E32" s="339">
        <f>C32+D32</f>
        <v>171</v>
      </c>
      <c r="F32" s="342">
        <v>267</v>
      </c>
      <c r="G32" s="342">
        <v>158</v>
      </c>
      <c r="H32" s="339">
        <f>F32+G32</f>
        <v>425</v>
      </c>
      <c r="I32" s="313"/>
      <c r="J32" s="313"/>
    </row>
    <row r="33" spans="1:10" s="2" customFormat="1" ht="31.5" customHeight="1">
      <c r="A33" s="343"/>
      <c r="B33" s="344" t="s">
        <v>503</v>
      </c>
      <c r="C33" s="342">
        <v>83</v>
      </c>
      <c r="D33" s="342">
        <v>60</v>
      </c>
      <c r="E33" s="339">
        <f>C33+D33</f>
        <v>143</v>
      </c>
      <c r="F33" s="342">
        <v>180</v>
      </c>
      <c r="G33" s="342">
        <v>110</v>
      </c>
      <c r="H33" s="339">
        <f>F33+G33</f>
        <v>290</v>
      </c>
      <c r="I33" s="313"/>
      <c r="J33" s="313"/>
    </row>
    <row r="34" spans="1:8" s="2" customFormat="1" ht="85.5" customHeight="1">
      <c r="A34" s="697" t="s">
        <v>68</v>
      </c>
      <c r="B34" s="698"/>
      <c r="C34" s="613" t="s">
        <v>530</v>
      </c>
      <c r="D34" s="614"/>
      <c r="E34" s="614"/>
      <c r="F34" s="614"/>
      <c r="G34" s="614"/>
      <c r="H34" s="659"/>
    </row>
    <row r="35" s="2" customFormat="1" ht="12.75"/>
    <row r="36" spans="1:2" s="2" customFormat="1" ht="14.25" customHeight="1">
      <c r="A36" s="661" t="s">
        <v>63</v>
      </c>
      <c r="B36" s="661"/>
    </row>
    <row r="37" spans="1:4" s="2" customFormat="1" ht="15.75" customHeight="1">
      <c r="A37" s="661" t="s">
        <v>64</v>
      </c>
      <c r="B37" s="661"/>
      <c r="C37" s="661"/>
      <c r="D37" s="661"/>
    </row>
  </sheetData>
  <sheetProtection selectLockedCells="1" selectUnlockedCells="1"/>
  <mergeCells count="23">
    <mergeCell ref="A34:B34"/>
    <mergeCell ref="C34:H34"/>
    <mergeCell ref="A36:B36"/>
    <mergeCell ref="A37:D37"/>
    <mergeCell ref="A1:H1"/>
    <mergeCell ref="C3:H3"/>
    <mergeCell ref="A3:B3"/>
    <mergeCell ref="A7:H7"/>
    <mergeCell ref="A30:H30"/>
    <mergeCell ref="A26:H26"/>
    <mergeCell ref="A15:A16"/>
    <mergeCell ref="A5:B5"/>
    <mergeCell ref="A13:H13"/>
    <mergeCell ref="A12:H12"/>
    <mergeCell ref="A11:H11"/>
    <mergeCell ref="C5:H5"/>
    <mergeCell ref="A22:H22"/>
    <mergeCell ref="C15:E15"/>
    <mergeCell ref="F15:H15"/>
    <mergeCell ref="B15:B16"/>
    <mergeCell ref="A8:H8"/>
    <mergeCell ref="A18:H18"/>
    <mergeCell ref="A9:H9"/>
  </mergeCells>
  <printOptions/>
  <pageMargins left="0.75" right="0.75" top="1" bottom="1" header="0.5" footer="0.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M46"/>
  <sheetViews>
    <sheetView view="pageBreakPreview" zoomScale="120" zoomScaleSheetLayoutView="120" zoomScalePageLayoutView="0" workbookViewId="0" topLeftCell="A16">
      <selection activeCell="C43" sqref="C43:H43"/>
    </sheetView>
  </sheetViews>
  <sheetFormatPr defaultColWidth="9.140625" defaultRowHeight="12.75"/>
  <cols>
    <col min="1" max="1" width="3.7109375" style="118" customWidth="1"/>
    <col min="2" max="2" width="23.00390625" style="118" customWidth="1"/>
    <col min="3" max="8" width="12.421875" style="118" customWidth="1"/>
    <col min="9" max="16384" width="9.140625" style="118" customWidth="1"/>
  </cols>
  <sheetData>
    <row r="1" spans="1:8" s="2" customFormat="1" ht="29.25" customHeight="1">
      <c r="A1" s="668" t="s">
        <v>296</v>
      </c>
      <c r="B1" s="668"/>
      <c r="C1" s="668"/>
      <c r="D1" s="668"/>
      <c r="E1" s="668"/>
      <c r="F1" s="668"/>
      <c r="G1" s="668"/>
      <c r="H1" s="668"/>
    </row>
    <row r="2" spans="2:8" s="2" customFormat="1" ht="12.75">
      <c r="B2" s="162"/>
      <c r="C2" s="162"/>
      <c r="D2" s="162"/>
      <c r="E2" s="163"/>
      <c r="F2" s="162"/>
      <c r="G2" s="162"/>
      <c r="H2" s="162"/>
    </row>
    <row r="3" spans="1:8" ht="14.25">
      <c r="A3" s="641" t="s">
        <v>60</v>
      </c>
      <c r="B3" s="702"/>
      <c r="C3" s="699" t="s">
        <v>500</v>
      </c>
      <c r="D3" s="700"/>
      <c r="E3" s="700"/>
      <c r="F3" s="700"/>
      <c r="G3" s="700"/>
      <c r="H3" s="701"/>
    </row>
    <row r="4" spans="1:8" ht="14.25">
      <c r="A4" s="3"/>
      <c r="B4" s="164"/>
      <c r="C4" s="165"/>
      <c r="D4" s="165"/>
      <c r="E4" s="147"/>
      <c r="F4" s="147"/>
      <c r="G4" s="147"/>
      <c r="H4" s="147"/>
    </row>
    <row r="5" spans="1:8" ht="14.25">
      <c r="A5" s="641" t="s">
        <v>61</v>
      </c>
      <c r="B5" s="702"/>
      <c r="C5" s="699" t="s">
        <v>501</v>
      </c>
      <c r="D5" s="700"/>
      <c r="E5" s="700"/>
      <c r="F5" s="700"/>
      <c r="G5" s="700"/>
      <c r="H5" s="701"/>
    </row>
    <row r="6" spans="2:8" ht="12.75">
      <c r="B6" s="147"/>
      <c r="C6" s="147"/>
      <c r="D6" s="147"/>
      <c r="E6" s="147"/>
      <c r="F6" s="147"/>
      <c r="G6" s="147"/>
      <c r="H6" s="147"/>
    </row>
    <row r="7" spans="1:13" s="36" customFormat="1" ht="79.5" customHeight="1">
      <c r="A7" s="666" t="s">
        <v>299</v>
      </c>
      <c r="B7" s="666"/>
      <c r="C7" s="666"/>
      <c r="D7" s="666"/>
      <c r="E7" s="666"/>
      <c r="F7" s="666"/>
      <c r="G7" s="666"/>
      <c r="H7" s="666"/>
      <c r="I7" s="166"/>
      <c r="J7" s="166"/>
      <c r="K7" s="166"/>
      <c r="L7" s="166"/>
      <c r="M7" s="166"/>
    </row>
    <row r="8" spans="1:8" s="36" customFormat="1" ht="51" customHeight="1">
      <c r="A8" s="694" t="s">
        <v>297</v>
      </c>
      <c r="B8" s="707"/>
      <c r="C8" s="707"/>
      <c r="D8" s="707"/>
      <c r="E8" s="707"/>
      <c r="F8" s="707"/>
      <c r="G8" s="707"/>
      <c r="H8" s="707"/>
    </row>
    <row r="9" spans="1:8" s="36" customFormat="1" ht="90" customHeight="1">
      <c r="A9" s="694" t="s">
        <v>276</v>
      </c>
      <c r="B9" s="694"/>
      <c r="C9" s="694"/>
      <c r="D9" s="694"/>
      <c r="E9" s="694"/>
      <c r="F9" s="694"/>
      <c r="G9" s="694"/>
      <c r="H9" s="694"/>
    </row>
    <row r="10" spans="1:8" s="36" customFormat="1" ht="53.25" customHeight="1">
      <c r="A10" s="694" t="s">
        <v>58</v>
      </c>
      <c r="B10" s="694"/>
      <c r="C10" s="694"/>
      <c r="D10" s="694"/>
      <c r="E10" s="694"/>
      <c r="F10" s="694"/>
      <c r="G10" s="694"/>
      <c r="H10" s="694"/>
    </row>
    <row r="11" spans="1:8" s="36" customFormat="1" ht="19.5" customHeight="1">
      <c r="A11" s="167"/>
      <c r="B11" s="167"/>
      <c r="C11" s="167"/>
      <c r="D11" s="167"/>
      <c r="E11" s="167"/>
      <c r="F11" s="167"/>
      <c r="G11" s="167"/>
      <c r="H11" s="167"/>
    </row>
    <row r="12" spans="1:12" s="127" customFormat="1" ht="15.75" customHeight="1">
      <c r="A12" s="638" t="s">
        <v>69</v>
      </c>
      <c r="B12" s="638"/>
      <c r="C12" s="638"/>
      <c r="D12" s="638"/>
      <c r="E12" s="638"/>
      <c r="F12" s="638"/>
      <c r="G12" s="638"/>
      <c r="H12" s="638"/>
      <c r="I12" s="125"/>
      <c r="J12" s="125"/>
      <c r="K12" s="125"/>
      <c r="L12" s="125"/>
    </row>
    <row r="13" spans="1:13" s="127" customFormat="1" ht="17.25" customHeight="1">
      <c r="A13" s="638" t="s">
        <v>70</v>
      </c>
      <c r="B13" s="638"/>
      <c r="C13" s="638"/>
      <c r="D13" s="638"/>
      <c r="E13" s="638"/>
      <c r="F13" s="638"/>
      <c r="G13" s="638"/>
      <c r="H13" s="638"/>
      <c r="I13" s="125"/>
      <c r="J13" s="125"/>
      <c r="K13" s="125"/>
      <c r="L13" s="125"/>
      <c r="M13" s="125"/>
    </row>
    <row r="14" spans="1:12" s="127" customFormat="1" ht="16.5" customHeight="1">
      <c r="A14" s="638" t="s">
        <v>71</v>
      </c>
      <c r="B14" s="638"/>
      <c r="C14" s="638"/>
      <c r="D14" s="638"/>
      <c r="E14" s="638"/>
      <c r="F14" s="638"/>
      <c r="G14" s="638"/>
      <c r="H14" s="638"/>
      <c r="I14" s="126"/>
      <c r="J14" s="126"/>
      <c r="K14" s="126"/>
      <c r="L14" s="126"/>
    </row>
    <row r="15" spans="2:12" s="127" customFormat="1" ht="12" customHeight="1" thickBot="1">
      <c r="B15" s="125"/>
      <c r="C15" s="126"/>
      <c r="D15" s="126"/>
      <c r="E15" s="126"/>
      <c r="F15" s="126"/>
      <c r="G15" s="126"/>
      <c r="H15" s="126"/>
      <c r="I15" s="126"/>
      <c r="J15" s="126"/>
      <c r="K15" s="126"/>
      <c r="L15" s="126"/>
    </row>
    <row r="16" spans="1:8" ht="19.5" customHeight="1">
      <c r="A16" s="705" t="s">
        <v>176</v>
      </c>
      <c r="B16" s="647" t="s">
        <v>377</v>
      </c>
      <c r="C16" s="647" t="s">
        <v>73</v>
      </c>
      <c r="D16" s="647"/>
      <c r="E16" s="647"/>
      <c r="F16" s="647" t="s">
        <v>74</v>
      </c>
      <c r="G16" s="647"/>
      <c r="H16" s="648"/>
    </row>
    <row r="17" spans="1:8" ht="18.75" customHeight="1">
      <c r="A17" s="706"/>
      <c r="B17" s="649"/>
      <c r="C17" s="129" t="s">
        <v>66</v>
      </c>
      <c r="D17" s="129" t="s">
        <v>67</v>
      </c>
      <c r="E17" s="129" t="s">
        <v>62</v>
      </c>
      <c r="F17" s="129" t="s">
        <v>66</v>
      </c>
      <c r="G17" s="129" t="s">
        <v>67</v>
      </c>
      <c r="H17" s="130" t="s">
        <v>62</v>
      </c>
    </row>
    <row r="18" spans="1:8" ht="13.5" customHeight="1" thickBot="1">
      <c r="A18" s="174">
        <v>1</v>
      </c>
      <c r="B18" s="175">
        <v>2</v>
      </c>
      <c r="C18" s="175">
        <v>3</v>
      </c>
      <c r="D18" s="175">
        <v>4</v>
      </c>
      <c r="E18" s="175">
        <v>5</v>
      </c>
      <c r="F18" s="175">
        <v>6</v>
      </c>
      <c r="G18" s="175">
        <v>7</v>
      </c>
      <c r="H18" s="176">
        <v>8</v>
      </c>
    </row>
    <row r="19" spans="1:8" ht="12.75">
      <c r="A19" s="708" t="s">
        <v>130</v>
      </c>
      <c r="B19" s="708"/>
      <c r="C19" s="708"/>
      <c r="D19" s="708"/>
      <c r="E19" s="708"/>
      <c r="F19" s="708"/>
      <c r="G19" s="708"/>
      <c r="H19" s="708"/>
    </row>
    <row r="20" spans="1:8" ht="25.5">
      <c r="A20" s="343">
        <v>1</v>
      </c>
      <c r="B20" s="138" t="s">
        <v>166</v>
      </c>
      <c r="C20" s="311">
        <v>326</v>
      </c>
      <c r="D20" s="311">
        <v>361</v>
      </c>
      <c r="E20" s="311">
        <f>C20+D20</f>
        <v>687</v>
      </c>
      <c r="F20" s="311">
        <v>2256</v>
      </c>
      <c r="G20" s="311">
        <v>2726</v>
      </c>
      <c r="H20" s="311">
        <f>F20+G20</f>
        <v>4982</v>
      </c>
    </row>
    <row r="21" spans="1:8" ht="12.75">
      <c r="A21" s="347">
        <v>2</v>
      </c>
      <c r="B21" s="140" t="s">
        <v>364</v>
      </c>
      <c r="C21" s="312">
        <v>2144</v>
      </c>
      <c r="D21" s="312">
        <v>1769</v>
      </c>
      <c r="E21" s="311">
        <f>C21+D21</f>
        <v>3913</v>
      </c>
      <c r="F21" s="312">
        <v>16602</v>
      </c>
      <c r="G21" s="312">
        <v>13258</v>
      </c>
      <c r="H21" s="311">
        <f>F21+G21</f>
        <v>29860</v>
      </c>
    </row>
    <row r="22" spans="1:8" ht="12.75">
      <c r="A22" s="347">
        <v>3</v>
      </c>
      <c r="B22" s="140" t="s">
        <v>167</v>
      </c>
      <c r="C22" s="312">
        <v>775</v>
      </c>
      <c r="D22" s="312">
        <v>316</v>
      </c>
      <c r="E22" s="311">
        <f>C22+D22</f>
        <v>1091</v>
      </c>
      <c r="F22" s="312">
        <v>4512</v>
      </c>
      <c r="G22" s="312">
        <v>1997</v>
      </c>
      <c r="H22" s="311">
        <f>F22+G22</f>
        <v>6509</v>
      </c>
    </row>
    <row r="23" spans="1:8" ht="12.75">
      <c r="A23" s="347">
        <v>4</v>
      </c>
      <c r="B23" s="140" t="s">
        <v>168</v>
      </c>
      <c r="C23" s="312">
        <v>2084</v>
      </c>
      <c r="D23" s="312">
        <v>688</v>
      </c>
      <c r="E23" s="311">
        <f>C23+D23</f>
        <v>2772</v>
      </c>
      <c r="F23" s="312">
        <v>10937</v>
      </c>
      <c r="G23" s="312">
        <v>4441</v>
      </c>
      <c r="H23" s="311">
        <f>F23+G23</f>
        <v>15378</v>
      </c>
    </row>
    <row r="24" spans="1:8" ht="12.75">
      <c r="A24" s="347">
        <v>5</v>
      </c>
      <c r="B24" s="161" t="s">
        <v>62</v>
      </c>
      <c r="C24" s="348">
        <f aca="true" t="shared" si="0" ref="C24:H24">SUM(C20:C23)</f>
        <v>5329</v>
      </c>
      <c r="D24" s="348">
        <f t="shared" si="0"/>
        <v>3134</v>
      </c>
      <c r="E24" s="348">
        <f t="shared" si="0"/>
        <v>8463</v>
      </c>
      <c r="F24" s="348">
        <f t="shared" si="0"/>
        <v>34307</v>
      </c>
      <c r="G24" s="348">
        <f t="shared" si="0"/>
        <v>22422</v>
      </c>
      <c r="H24" s="348">
        <f t="shared" si="0"/>
        <v>56729</v>
      </c>
    </row>
    <row r="25" spans="1:8" ht="12.75">
      <c r="A25" s="709" t="s">
        <v>131</v>
      </c>
      <c r="B25" s="709"/>
      <c r="C25" s="709"/>
      <c r="D25" s="709"/>
      <c r="E25" s="709"/>
      <c r="F25" s="709"/>
      <c r="G25" s="709"/>
      <c r="H25" s="709"/>
    </row>
    <row r="26" spans="1:8" ht="25.5">
      <c r="A26" s="343">
        <v>1</v>
      </c>
      <c r="B26" s="138" t="s">
        <v>166</v>
      </c>
      <c r="C26" s="349">
        <v>1642</v>
      </c>
      <c r="D26" s="349">
        <v>1170</v>
      </c>
      <c r="E26" s="349">
        <f>C26+D26</f>
        <v>2812</v>
      </c>
      <c r="F26" s="349">
        <v>5815</v>
      </c>
      <c r="G26" s="349">
        <v>4247</v>
      </c>
      <c r="H26" s="349">
        <v>10062</v>
      </c>
    </row>
    <row r="27" spans="1:8" ht="12.75">
      <c r="A27" s="347">
        <v>2</v>
      </c>
      <c r="B27" s="140" t="s">
        <v>364</v>
      </c>
      <c r="C27" s="350">
        <v>3232</v>
      </c>
      <c r="D27" s="350">
        <v>1574</v>
      </c>
      <c r="E27" s="349">
        <f>C27+D27</f>
        <v>4806</v>
      </c>
      <c r="F27" s="350">
        <v>9740</v>
      </c>
      <c r="G27" s="350">
        <v>4971</v>
      </c>
      <c r="H27" s="350">
        <f>F27+G27</f>
        <v>14711</v>
      </c>
    </row>
    <row r="28" spans="1:8" ht="12.75">
      <c r="A28" s="347">
        <v>3</v>
      </c>
      <c r="B28" s="140" t="s">
        <v>167</v>
      </c>
      <c r="C28" s="350">
        <v>1173</v>
      </c>
      <c r="D28" s="350">
        <v>429</v>
      </c>
      <c r="E28" s="349">
        <f>C28+D28</f>
        <v>1602</v>
      </c>
      <c r="F28" s="350">
        <v>4679</v>
      </c>
      <c r="G28" s="350">
        <v>1570</v>
      </c>
      <c r="H28" s="350">
        <f>F28+G28</f>
        <v>6249</v>
      </c>
    </row>
    <row r="29" spans="1:8" ht="12.75">
      <c r="A29" s="347">
        <v>4</v>
      </c>
      <c r="B29" s="140" t="s">
        <v>168</v>
      </c>
      <c r="C29" s="350">
        <v>1558</v>
      </c>
      <c r="D29" s="350">
        <v>545</v>
      </c>
      <c r="E29" s="349">
        <f>C29+D29</f>
        <v>2103</v>
      </c>
      <c r="F29" s="350">
        <v>6615</v>
      </c>
      <c r="G29" s="350">
        <v>1899</v>
      </c>
      <c r="H29" s="350">
        <f>F29+G29</f>
        <v>8514</v>
      </c>
    </row>
    <row r="30" spans="1:8" ht="12.75">
      <c r="A30" s="347">
        <v>5</v>
      </c>
      <c r="B30" s="161" t="s">
        <v>62</v>
      </c>
      <c r="C30" s="351">
        <f aca="true" t="shared" si="1" ref="C30:H30">SUM(C26:C29)</f>
        <v>7605</v>
      </c>
      <c r="D30" s="351">
        <f t="shared" si="1"/>
        <v>3718</v>
      </c>
      <c r="E30" s="351">
        <f t="shared" si="1"/>
        <v>11323</v>
      </c>
      <c r="F30" s="351">
        <f t="shared" si="1"/>
        <v>26849</v>
      </c>
      <c r="G30" s="351">
        <f t="shared" si="1"/>
        <v>12687</v>
      </c>
      <c r="H30" s="351">
        <f t="shared" si="1"/>
        <v>39536</v>
      </c>
    </row>
    <row r="31" spans="1:8" ht="12.75">
      <c r="A31" s="708" t="s">
        <v>133</v>
      </c>
      <c r="B31" s="708"/>
      <c r="C31" s="708"/>
      <c r="D31" s="708"/>
      <c r="E31" s="708"/>
      <c r="F31" s="708"/>
      <c r="G31" s="708"/>
      <c r="H31" s="708"/>
    </row>
    <row r="32" spans="1:8" ht="25.5">
      <c r="A32" s="343">
        <v>1</v>
      </c>
      <c r="B32" s="138" t="s">
        <v>166</v>
      </c>
      <c r="C32" s="349">
        <v>250</v>
      </c>
      <c r="D32" s="349">
        <v>350</v>
      </c>
      <c r="E32" s="349">
        <f>C32+D32</f>
        <v>600</v>
      </c>
      <c r="F32" s="349">
        <v>542</v>
      </c>
      <c r="G32" s="349">
        <v>762</v>
      </c>
      <c r="H32" s="349">
        <f>F32+G32</f>
        <v>1304</v>
      </c>
    </row>
    <row r="33" spans="1:8" ht="12.75">
      <c r="A33" s="347">
        <v>2</v>
      </c>
      <c r="B33" s="140" t="s">
        <v>364</v>
      </c>
      <c r="C33" s="350">
        <v>3281</v>
      </c>
      <c r="D33" s="350">
        <v>2843</v>
      </c>
      <c r="E33" s="349">
        <f>C33+D33</f>
        <v>6124</v>
      </c>
      <c r="F33" s="350">
        <v>7734</v>
      </c>
      <c r="G33" s="350">
        <v>7151</v>
      </c>
      <c r="H33" s="349">
        <f>F33+G33</f>
        <v>14885</v>
      </c>
    </row>
    <row r="34" spans="1:8" ht="12.75">
      <c r="A34" s="347">
        <v>3</v>
      </c>
      <c r="B34" s="140" t="s">
        <v>167</v>
      </c>
      <c r="C34" s="350">
        <v>1619</v>
      </c>
      <c r="D34" s="350">
        <v>753</v>
      </c>
      <c r="E34" s="349">
        <f>C34+D34</f>
        <v>2372</v>
      </c>
      <c r="F34" s="350">
        <v>6156</v>
      </c>
      <c r="G34" s="350">
        <v>3157</v>
      </c>
      <c r="H34" s="349">
        <f>F34+G34</f>
        <v>9313</v>
      </c>
    </row>
    <row r="35" spans="1:8" ht="12.75">
      <c r="A35" s="347">
        <v>4</v>
      </c>
      <c r="B35" s="140" t="s">
        <v>168</v>
      </c>
      <c r="C35" s="350">
        <v>3261</v>
      </c>
      <c r="D35" s="350">
        <v>1885</v>
      </c>
      <c r="E35" s="349">
        <f>C35+D35</f>
        <v>5146</v>
      </c>
      <c r="F35" s="350">
        <v>15029</v>
      </c>
      <c r="G35" s="350">
        <v>7968</v>
      </c>
      <c r="H35" s="349">
        <f>F35+G35</f>
        <v>22997</v>
      </c>
    </row>
    <row r="36" spans="1:8" ht="12.75">
      <c r="A36" s="347">
        <v>5</v>
      </c>
      <c r="B36" s="161" t="s">
        <v>62</v>
      </c>
      <c r="C36" s="351">
        <f aca="true" t="shared" si="2" ref="C36:H36">SUM(C32:C35)</f>
        <v>8411</v>
      </c>
      <c r="D36" s="351">
        <f t="shared" si="2"/>
        <v>5831</v>
      </c>
      <c r="E36" s="351">
        <f t="shared" si="2"/>
        <v>14242</v>
      </c>
      <c r="F36" s="351">
        <f t="shared" si="2"/>
        <v>29461</v>
      </c>
      <c r="G36" s="351">
        <f t="shared" si="2"/>
        <v>19038</v>
      </c>
      <c r="H36" s="351">
        <f t="shared" si="2"/>
        <v>48499</v>
      </c>
    </row>
    <row r="37" spans="1:8" ht="12.75">
      <c r="A37" s="708" t="s">
        <v>137</v>
      </c>
      <c r="B37" s="708"/>
      <c r="C37" s="708"/>
      <c r="D37" s="708"/>
      <c r="E37" s="708"/>
      <c r="F37" s="708"/>
      <c r="G37" s="708"/>
      <c r="H37" s="708"/>
    </row>
    <row r="38" spans="1:8" ht="25.5">
      <c r="A38" s="343">
        <v>1</v>
      </c>
      <c r="B38" s="138" t="s">
        <v>166</v>
      </c>
      <c r="C38" s="349">
        <v>5403</v>
      </c>
      <c r="D38" s="349">
        <v>5360</v>
      </c>
      <c r="E38" s="349">
        <f>C38+D38</f>
        <v>10763</v>
      </c>
      <c r="F38" s="349">
        <v>29594</v>
      </c>
      <c r="G38" s="349">
        <v>29020</v>
      </c>
      <c r="H38" s="349">
        <f>F38+G38</f>
        <v>58614</v>
      </c>
    </row>
    <row r="39" spans="1:8" ht="12.75">
      <c r="A39" s="347">
        <v>2</v>
      </c>
      <c r="B39" s="140" t="s">
        <v>364</v>
      </c>
      <c r="C39" s="350">
        <v>1529</v>
      </c>
      <c r="D39" s="350">
        <v>967</v>
      </c>
      <c r="E39" s="349">
        <f>C39+D39</f>
        <v>2496</v>
      </c>
      <c r="F39" s="350">
        <v>4454</v>
      </c>
      <c r="G39" s="350">
        <v>2378</v>
      </c>
      <c r="H39" s="349">
        <f>F39+G39</f>
        <v>6832</v>
      </c>
    </row>
    <row r="40" spans="1:8" ht="12.75">
      <c r="A40" s="347">
        <v>3</v>
      </c>
      <c r="B40" s="140" t="s">
        <v>167</v>
      </c>
      <c r="C40" s="350">
        <v>213</v>
      </c>
      <c r="D40" s="350">
        <v>83</v>
      </c>
      <c r="E40" s="349">
        <f>C40+D40</f>
        <v>296</v>
      </c>
      <c r="F40" s="350">
        <v>1227</v>
      </c>
      <c r="G40" s="350">
        <v>317</v>
      </c>
      <c r="H40" s="349">
        <f>F40+G40</f>
        <v>1544</v>
      </c>
    </row>
    <row r="41" spans="1:8" ht="12.75">
      <c r="A41" s="347">
        <v>4</v>
      </c>
      <c r="B41" s="140" t="s">
        <v>168</v>
      </c>
      <c r="C41" s="350">
        <v>2594</v>
      </c>
      <c r="D41" s="350">
        <v>634</v>
      </c>
      <c r="E41" s="349">
        <f>C41+D41</f>
        <v>3228</v>
      </c>
      <c r="F41" s="350">
        <v>5983</v>
      </c>
      <c r="G41" s="350">
        <v>1400</v>
      </c>
      <c r="H41" s="349">
        <f>F41+G41</f>
        <v>7383</v>
      </c>
    </row>
    <row r="42" spans="1:8" ht="12.75">
      <c r="A42" s="347">
        <v>5</v>
      </c>
      <c r="B42" s="161" t="s">
        <v>62</v>
      </c>
      <c r="C42" s="351">
        <f aca="true" t="shared" si="3" ref="C42:H42">SUM(C38:C41)</f>
        <v>9739</v>
      </c>
      <c r="D42" s="351">
        <f t="shared" si="3"/>
        <v>7044</v>
      </c>
      <c r="E42" s="351">
        <f t="shared" si="3"/>
        <v>16783</v>
      </c>
      <c r="F42" s="351">
        <f t="shared" si="3"/>
        <v>41258</v>
      </c>
      <c r="G42" s="351">
        <f t="shared" si="3"/>
        <v>33115</v>
      </c>
      <c r="H42" s="351">
        <f t="shared" si="3"/>
        <v>74373</v>
      </c>
    </row>
    <row r="43" spans="1:8" ht="81.75" customHeight="1">
      <c r="A43" s="710" t="s">
        <v>68</v>
      </c>
      <c r="B43" s="711"/>
      <c r="C43" s="712" t="s">
        <v>529</v>
      </c>
      <c r="D43" s="614"/>
      <c r="E43" s="614"/>
      <c r="F43" s="614"/>
      <c r="G43" s="614"/>
      <c r="H43" s="659"/>
    </row>
    <row r="44" spans="1:8" ht="12.75">
      <c r="A44" s="713" t="s">
        <v>63</v>
      </c>
      <c r="B44" s="713"/>
      <c r="C44" s="2"/>
      <c r="D44" s="2"/>
      <c r="E44" s="2"/>
      <c r="F44" s="2"/>
      <c r="G44" s="2"/>
      <c r="H44" s="2"/>
    </row>
    <row r="45" spans="1:8" ht="12.75">
      <c r="A45" s="661" t="s">
        <v>64</v>
      </c>
      <c r="B45" s="661"/>
      <c r="C45" s="661"/>
      <c r="D45" s="661"/>
      <c r="E45" s="2"/>
      <c r="F45" s="2"/>
      <c r="G45" s="2"/>
      <c r="H45" s="2"/>
    </row>
    <row r="46" spans="1:8" ht="12.75">
      <c r="A46" s="2"/>
      <c r="B46" s="2"/>
      <c r="C46" s="2"/>
      <c r="D46" s="2"/>
      <c r="E46" s="2"/>
      <c r="F46" s="2"/>
      <c r="G46" s="2"/>
      <c r="H46" s="2"/>
    </row>
  </sheetData>
  <sheetProtection selectLockedCells="1" selectUnlockedCells="1"/>
  <mergeCells count="24">
    <mergeCell ref="A45:D45"/>
    <mergeCell ref="A10:H10"/>
    <mergeCell ref="A19:H19"/>
    <mergeCell ref="A25:H25"/>
    <mergeCell ref="A31:H31"/>
    <mergeCell ref="A37:H37"/>
    <mergeCell ref="A43:B43"/>
    <mergeCell ref="C43:H43"/>
    <mergeCell ref="A14:H14"/>
    <mergeCell ref="A13:H13"/>
    <mergeCell ref="A44:B44"/>
    <mergeCell ref="A1:H1"/>
    <mergeCell ref="C16:E16"/>
    <mergeCell ref="F16:H16"/>
    <mergeCell ref="C3:H3"/>
    <mergeCell ref="B16:B17"/>
    <mergeCell ref="A16:A17"/>
    <mergeCell ref="A3:B3"/>
    <mergeCell ref="A5:B5"/>
    <mergeCell ref="A12:H12"/>
    <mergeCell ref="C5:H5"/>
    <mergeCell ref="A7:H7"/>
    <mergeCell ref="A8:H8"/>
    <mergeCell ref="A9:H9"/>
  </mergeCells>
  <printOptions/>
  <pageMargins left="0.75" right="0.75" top="1" bottom="1" header="0.5" footer="0.5"/>
  <pageSetup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dimension ref="A1:M49"/>
  <sheetViews>
    <sheetView tabSelected="1" view="pageBreakPreview" zoomScale="120" zoomScaleSheetLayoutView="120" zoomScalePageLayoutView="0" workbookViewId="0" topLeftCell="A1">
      <selection activeCell="C40" sqref="C40:D40"/>
    </sheetView>
  </sheetViews>
  <sheetFormatPr defaultColWidth="9.140625" defaultRowHeight="12.75"/>
  <cols>
    <col min="1" max="1" width="5.28125" style="36" customWidth="1"/>
    <col min="2" max="2" width="29.00390625" style="36" customWidth="1"/>
    <col min="3" max="4" width="27.8515625" style="36" customWidth="1"/>
    <col min="5" max="8" width="8.7109375" style="36" customWidth="1"/>
    <col min="9" max="16384" width="9.140625" style="36" customWidth="1"/>
  </cols>
  <sheetData>
    <row r="1" spans="1:4" s="2" customFormat="1" ht="28.5" customHeight="1">
      <c r="A1" s="640" t="s">
        <v>298</v>
      </c>
      <c r="B1" s="640"/>
      <c r="C1" s="640"/>
      <c r="D1" s="640"/>
    </row>
    <row r="2" spans="1:4" s="118" customFormat="1" ht="11.25" customHeight="1">
      <c r="A2" s="2"/>
      <c r="B2" s="2"/>
      <c r="C2" s="179"/>
      <c r="D2" s="180"/>
    </row>
    <row r="3" spans="1:4" s="118" customFormat="1" ht="14.25">
      <c r="A3" s="714" t="s">
        <v>60</v>
      </c>
      <c r="B3" s="714"/>
      <c r="C3" s="715" t="s">
        <v>500</v>
      </c>
      <c r="D3" s="716"/>
    </row>
    <row r="4" spans="1:2" s="118" customFormat="1" ht="14.25">
      <c r="A4" s="3"/>
      <c r="B4" s="3"/>
    </row>
    <row r="5" spans="1:4" s="118" customFormat="1" ht="13.5" customHeight="1">
      <c r="A5" s="641" t="s">
        <v>61</v>
      </c>
      <c r="B5" s="641"/>
      <c r="C5" s="642" t="s">
        <v>501</v>
      </c>
      <c r="D5" s="643"/>
    </row>
    <row r="7" spans="1:13" ht="59.25" customHeight="1">
      <c r="A7" s="666" t="s">
        <v>301</v>
      </c>
      <c r="B7" s="666"/>
      <c r="C7" s="666"/>
      <c r="D7" s="666"/>
      <c r="E7" s="181"/>
      <c r="F7" s="181"/>
      <c r="G7" s="181"/>
      <c r="H7" s="181"/>
      <c r="I7" s="166"/>
      <c r="J7" s="166"/>
      <c r="K7" s="166"/>
      <c r="L7" s="166"/>
      <c r="M7" s="166"/>
    </row>
    <row r="8" spans="1:4" ht="40.5" customHeight="1">
      <c r="A8" s="725" t="s">
        <v>300</v>
      </c>
      <c r="B8" s="725"/>
      <c r="C8" s="725"/>
      <c r="D8" s="725"/>
    </row>
    <row r="9" spans="1:4" ht="12.75">
      <c r="A9" s="182"/>
      <c r="B9" s="182"/>
      <c r="C9" s="182"/>
      <c r="D9" s="182"/>
    </row>
    <row r="10" spans="1:4" s="183" customFormat="1" ht="12.75">
      <c r="A10" s="724" t="s">
        <v>59</v>
      </c>
      <c r="B10" s="724"/>
      <c r="C10" s="724"/>
      <c r="D10" s="724"/>
    </row>
    <row r="11" spans="1:4" s="183" customFormat="1" ht="12.75">
      <c r="A11" s="723" t="s">
        <v>71</v>
      </c>
      <c r="B11" s="723"/>
      <c r="C11" s="723"/>
      <c r="D11" s="723"/>
    </row>
    <row r="12" spans="1:3" s="127" customFormat="1" ht="12" customHeight="1" thickBot="1">
      <c r="A12" s="125"/>
      <c r="B12" s="184"/>
      <c r="C12" s="126"/>
    </row>
    <row r="13" spans="1:4" s="118" customFormat="1" ht="18" customHeight="1">
      <c r="A13" s="683" t="s">
        <v>176</v>
      </c>
      <c r="B13" s="685" t="s">
        <v>376</v>
      </c>
      <c r="C13" s="685" t="s">
        <v>380</v>
      </c>
      <c r="D13" s="719"/>
    </row>
    <row r="14" spans="1:4" s="149" customFormat="1" ht="21.75" customHeight="1">
      <c r="A14" s="684"/>
      <c r="B14" s="686"/>
      <c r="C14" s="151" t="s">
        <v>73</v>
      </c>
      <c r="D14" s="152" t="s">
        <v>74</v>
      </c>
    </row>
    <row r="15" spans="1:4" s="118" customFormat="1" ht="15.75" customHeight="1" thickBot="1">
      <c r="A15" s="185">
        <v>1</v>
      </c>
      <c r="B15" s="186">
        <v>2</v>
      </c>
      <c r="C15" s="186">
        <v>3</v>
      </c>
      <c r="D15" s="187">
        <v>4</v>
      </c>
    </row>
    <row r="16" spans="1:4" s="118" customFormat="1" ht="15.75" customHeight="1">
      <c r="A16" s="651" t="s">
        <v>130</v>
      </c>
      <c r="B16" s="726"/>
      <c r="C16" s="726"/>
      <c r="D16" s="726"/>
    </row>
    <row r="17" spans="1:4" s="118" customFormat="1" ht="27" customHeight="1">
      <c r="A17" s="188">
        <v>1</v>
      </c>
      <c r="B17" s="353" t="s">
        <v>22</v>
      </c>
      <c r="C17" s="382">
        <v>160</v>
      </c>
      <c r="D17" s="383">
        <v>1534</v>
      </c>
    </row>
    <row r="18" spans="1:4" s="118" customFormat="1" ht="27.75" customHeight="1">
      <c r="A18" s="189">
        <v>2</v>
      </c>
      <c r="B18" s="354" t="s">
        <v>383</v>
      </c>
      <c r="C18" s="384">
        <v>9</v>
      </c>
      <c r="D18" s="385">
        <v>128</v>
      </c>
    </row>
    <row r="19" spans="1:4" s="118" customFormat="1" ht="27.75" customHeight="1">
      <c r="A19" s="189">
        <v>3</v>
      </c>
      <c r="B19" s="354" t="s">
        <v>384</v>
      </c>
      <c r="C19" s="384">
        <v>2</v>
      </c>
      <c r="D19" s="385">
        <v>24</v>
      </c>
    </row>
    <row r="20" spans="1:4" s="118" customFormat="1" ht="27" customHeight="1">
      <c r="A20" s="189">
        <v>4</v>
      </c>
      <c r="B20" s="354" t="s">
        <v>85</v>
      </c>
      <c r="C20" s="384">
        <v>0</v>
      </c>
      <c r="D20" s="385">
        <v>1</v>
      </c>
    </row>
    <row r="21" spans="1:4" s="118" customFormat="1" ht="27" customHeight="1">
      <c r="A21" s="189">
        <v>5</v>
      </c>
      <c r="B21" s="190" t="s">
        <v>62</v>
      </c>
      <c r="C21" s="151">
        <v>171</v>
      </c>
      <c r="D21" s="322">
        <v>1687</v>
      </c>
    </row>
    <row r="22" spans="1:4" s="118" customFormat="1" ht="15.75" customHeight="1">
      <c r="A22" s="655" t="s">
        <v>131</v>
      </c>
      <c r="B22" s="727"/>
      <c r="C22" s="727"/>
      <c r="D22" s="727"/>
    </row>
    <row r="23" spans="1:4" s="118" customFormat="1" ht="27" customHeight="1">
      <c r="A23" s="315">
        <v>1</v>
      </c>
      <c r="B23" s="353" t="s">
        <v>22</v>
      </c>
      <c r="C23" s="156">
        <v>0</v>
      </c>
      <c r="D23" s="156">
        <v>0</v>
      </c>
    </row>
    <row r="24" spans="1:4" s="118" customFormat="1" ht="27.75" customHeight="1">
      <c r="A24" s="315">
        <v>2</v>
      </c>
      <c r="B24" s="354" t="s">
        <v>383</v>
      </c>
      <c r="C24" s="156">
        <v>0</v>
      </c>
      <c r="D24" s="156">
        <v>0</v>
      </c>
    </row>
    <row r="25" spans="1:4" s="118" customFormat="1" ht="27.75" customHeight="1">
      <c r="A25" s="315">
        <v>3</v>
      </c>
      <c r="B25" s="354" t="s">
        <v>384</v>
      </c>
      <c r="C25" s="156">
        <v>0</v>
      </c>
      <c r="D25" s="156">
        <v>0</v>
      </c>
    </row>
    <row r="26" spans="1:4" s="118" customFormat="1" ht="27" customHeight="1">
      <c r="A26" s="315">
        <v>4</v>
      </c>
      <c r="B26" s="354" t="s">
        <v>85</v>
      </c>
      <c r="C26" s="156">
        <v>0</v>
      </c>
      <c r="D26" s="156">
        <v>0</v>
      </c>
    </row>
    <row r="27" spans="1:4" s="118" customFormat="1" ht="27" customHeight="1">
      <c r="A27" s="159">
        <v>5</v>
      </c>
      <c r="B27" s="356" t="s">
        <v>62</v>
      </c>
      <c r="C27" s="386">
        <v>0</v>
      </c>
      <c r="D27" s="386">
        <v>0</v>
      </c>
    </row>
    <row r="28" spans="1:4" s="118" customFormat="1" ht="15.75" customHeight="1">
      <c r="A28" s="728" t="s">
        <v>133</v>
      </c>
      <c r="B28" s="729"/>
      <c r="C28" s="729"/>
      <c r="D28" s="729"/>
    </row>
    <row r="29" spans="1:4" s="118" customFormat="1" ht="27" customHeight="1">
      <c r="A29" s="352">
        <v>1</v>
      </c>
      <c r="B29" s="355" t="s">
        <v>22</v>
      </c>
      <c r="C29" s="352">
        <v>675</v>
      </c>
      <c r="D29" s="387">
        <v>1301</v>
      </c>
    </row>
    <row r="30" spans="1:4" s="118" customFormat="1" ht="27.75" customHeight="1">
      <c r="A30" s="352">
        <v>2</v>
      </c>
      <c r="B30" s="355" t="s">
        <v>383</v>
      </c>
      <c r="C30" s="352">
        <v>164</v>
      </c>
      <c r="D30" s="387">
        <v>526</v>
      </c>
    </row>
    <row r="31" spans="1:4" s="118" customFormat="1" ht="27.75" customHeight="1">
      <c r="A31" s="352">
        <v>3</v>
      </c>
      <c r="B31" s="355" t="s">
        <v>384</v>
      </c>
      <c r="C31" s="352">
        <v>36</v>
      </c>
      <c r="D31" s="387">
        <v>176</v>
      </c>
    </row>
    <row r="32" spans="1:4" s="118" customFormat="1" ht="27" customHeight="1">
      <c r="A32" s="352">
        <v>4</v>
      </c>
      <c r="B32" s="355" t="s">
        <v>85</v>
      </c>
      <c r="C32" s="352">
        <v>13</v>
      </c>
      <c r="D32" s="387">
        <v>78</v>
      </c>
    </row>
    <row r="33" spans="1:4" s="118" customFormat="1" ht="27" customHeight="1">
      <c r="A33" s="352">
        <v>5</v>
      </c>
      <c r="B33" s="357" t="s">
        <v>62</v>
      </c>
      <c r="C33" s="129">
        <v>888</v>
      </c>
      <c r="D33" s="348">
        <v>2081</v>
      </c>
    </row>
    <row r="34" spans="1:4" s="118" customFormat="1" ht="15.75" customHeight="1">
      <c r="A34" s="730" t="s">
        <v>137</v>
      </c>
      <c r="B34" s="731"/>
      <c r="C34" s="731"/>
      <c r="D34" s="731"/>
    </row>
    <row r="35" spans="1:4" s="118" customFormat="1" ht="27" customHeight="1">
      <c r="A35" s="352">
        <v>1</v>
      </c>
      <c r="B35" s="358" t="s">
        <v>22</v>
      </c>
      <c r="C35" s="352">
        <v>0</v>
      </c>
      <c r="D35" s="352">
        <v>0</v>
      </c>
    </row>
    <row r="36" spans="1:4" s="118" customFormat="1" ht="27.75" customHeight="1">
      <c r="A36" s="352">
        <v>2</v>
      </c>
      <c r="B36" s="358" t="s">
        <v>383</v>
      </c>
      <c r="C36" s="352">
        <v>0</v>
      </c>
      <c r="D36" s="352">
        <v>0</v>
      </c>
    </row>
    <row r="37" spans="1:4" s="118" customFormat="1" ht="27.75" customHeight="1">
      <c r="A37" s="352">
        <v>3</v>
      </c>
      <c r="B37" s="358" t="s">
        <v>384</v>
      </c>
      <c r="C37" s="352">
        <v>0</v>
      </c>
      <c r="D37" s="352">
        <v>0</v>
      </c>
    </row>
    <row r="38" spans="1:4" s="118" customFormat="1" ht="27" customHeight="1">
      <c r="A38" s="352">
        <v>4</v>
      </c>
      <c r="B38" s="358" t="s">
        <v>85</v>
      </c>
      <c r="C38" s="352">
        <v>0</v>
      </c>
      <c r="D38" s="352">
        <v>0</v>
      </c>
    </row>
    <row r="39" spans="1:4" s="118" customFormat="1" ht="27" customHeight="1">
      <c r="A39" s="352">
        <v>5</v>
      </c>
      <c r="B39" s="357" t="s">
        <v>62</v>
      </c>
      <c r="C39" s="129">
        <v>0</v>
      </c>
      <c r="D39" s="129">
        <v>0</v>
      </c>
    </row>
    <row r="40" spans="1:4" s="118" customFormat="1" ht="102" customHeight="1">
      <c r="A40" s="721" t="s">
        <v>68</v>
      </c>
      <c r="B40" s="722"/>
      <c r="C40" s="712" t="s">
        <v>608</v>
      </c>
      <c r="D40" s="614"/>
    </row>
    <row r="41" spans="1:4" s="118" customFormat="1" ht="15" customHeight="1">
      <c r="A41" s="136"/>
      <c r="B41" s="136"/>
      <c r="C41" s="191"/>
      <c r="D41" s="191"/>
    </row>
    <row r="42" spans="1:4" s="118" customFormat="1" ht="15" customHeight="1">
      <c r="A42" s="720" t="s">
        <v>0</v>
      </c>
      <c r="B42" s="720"/>
      <c r="C42" s="720"/>
      <c r="D42" s="720"/>
    </row>
    <row r="43" spans="1:4" s="192" customFormat="1" ht="102.75" customHeight="1">
      <c r="A43" s="639" t="s">
        <v>1</v>
      </c>
      <c r="B43" s="718"/>
      <c r="C43" s="718"/>
      <c r="D43" s="718"/>
    </row>
    <row r="44" spans="1:4" ht="156.75" customHeight="1">
      <c r="A44" s="639" t="s">
        <v>277</v>
      </c>
      <c r="B44" s="639"/>
      <c r="C44" s="639"/>
      <c r="D44" s="639"/>
    </row>
    <row r="45" spans="1:4" ht="42" customHeight="1">
      <c r="A45" s="720" t="s">
        <v>16</v>
      </c>
      <c r="B45" s="720"/>
      <c r="C45" s="720"/>
      <c r="D45" s="720"/>
    </row>
    <row r="46" spans="1:4" ht="27.75" customHeight="1">
      <c r="A46" s="720" t="s">
        <v>335</v>
      </c>
      <c r="B46" s="720"/>
      <c r="C46" s="720"/>
      <c r="D46" s="720"/>
    </row>
    <row r="47" spans="1:4" ht="19.5" customHeight="1">
      <c r="A47" s="122"/>
      <c r="B47" s="122"/>
      <c r="C47" s="122"/>
      <c r="D47" s="122"/>
    </row>
    <row r="48" spans="1:2" ht="15.75" customHeight="1">
      <c r="A48" s="717" t="s">
        <v>63</v>
      </c>
      <c r="B48" s="717"/>
    </row>
    <row r="49" spans="1:2" ht="15.75" customHeight="1">
      <c r="A49" s="717" t="s">
        <v>64</v>
      </c>
      <c r="B49" s="717"/>
    </row>
  </sheetData>
  <sheetProtection selectLockedCells="1" selectUnlockedCells="1"/>
  <mergeCells count="25">
    <mergeCell ref="A7:D7"/>
    <mergeCell ref="A40:B40"/>
    <mergeCell ref="A11:D11"/>
    <mergeCell ref="A10:D10"/>
    <mergeCell ref="A8:D8"/>
    <mergeCell ref="A16:D16"/>
    <mergeCell ref="A22:D22"/>
    <mergeCell ref="A28:D28"/>
    <mergeCell ref="C40:D40"/>
    <mergeCell ref="A34:D34"/>
    <mergeCell ref="A49:B49"/>
    <mergeCell ref="A13:A14"/>
    <mergeCell ref="B13:B14"/>
    <mergeCell ref="A43:D43"/>
    <mergeCell ref="A44:D44"/>
    <mergeCell ref="C13:D13"/>
    <mergeCell ref="A46:D46"/>
    <mergeCell ref="A48:B48"/>
    <mergeCell ref="A45:D45"/>
    <mergeCell ref="A42:D42"/>
    <mergeCell ref="A1:D1"/>
    <mergeCell ref="A3:B3"/>
    <mergeCell ref="C3:D3"/>
    <mergeCell ref="A5:B5"/>
    <mergeCell ref="C5:D5"/>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N97"/>
  <sheetViews>
    <sheetView view="pageBreakPreview" zoomScale="60" zoomScalePageLayoutView="30" workbookViewId="0" topLeftCell="A1">
      <selection activeCell="A14" sqref="A14:I14"/>
    </sheetView>
  </sheetViews>
  <sheetFormatPr defaultColWidth="9.140625" defaultRowHeight="12.75"/>
  <cols>
    <col min="1" max="1" width="22.8515625" style="118" customWidth="1"/>
    <col min="2" max="2" width="44.00390625" style="118" customWidth="1"/>
    <col min="3" max="9" width="21.8515625" style="118" customWidth="1"/>
    <col min="10" max="10" width="14.28125" style="118" customWidth="1"/>
    <col min="11" max="11" width="10.00390625" style="118" customWidth="1"/>
    <col min="12" max="12" width="13.00390625" style="118" customWidth="1"/>
    <col min="13" max="13" width="10.00390625" style="118" bestFit="1" customWidth="1"/>
    <col min="14" max="14" width="14.00390625" style="118" customWidth="1"/>
    <col min="15" max="15" width="10.00390625" style="118" bestFit="1" customWidth="1"/>
    <col min="16" max="16384" width="9.140625" style="118" customWidth="1"/>
  </cols>
  <sheetData>
    <row r="1" spans="1:9" s="2" customFormat="1" ht="22.5" customHeight="1">
      <c r="A1" s="745" t="s">
        <v>147</v>
      </c>
      <c r="B1" s="745"/>
      <c r="C1" s="745"/>
      <c r="D1" s="745"/>
      <c r="E1" s="745"/>
      <c r="F1" s="745"/>
      <c r="G1" s="745"/>
      <c r="H1" s="745"/>
      <c r="I1" s="745"/>
    </row>
    <row r="3" spans="1:9" ht="14.25">
      <c r="A3" s="194" t="s">
        <v>60</v>
      </c>
      <c r="B3" s="746" t="s">
        <v>500</v>
      </c>
      <c r="C3" s="747"/>
      <c r="D3" s="747"/>
      <c r="E3" s="747"/>
      <c r="F3" s="747"/>
      <c r="G3" s="747"/>
      <c r="H3" s="747"/>
      <c r="I3" s="747"/>
    </row>
    <row r="4" ht="14.25">
      <c r="A4" s="145"/>
    </row>
    <row r="5" spans="1:9" ht="14.25">
      <c r="A5" s="194" t="s">
        <v>61</v>
      </c>
      <c r="B5" s="746" t="s">
        <v>501</v>
      </c>
      <c r="C5" s="747"/>
      <c r="D5" s="747"/>
      <c r="E5" s="747"/>
      <c r="F5" s="747"/>
      <c r="G5" s="747"/>
      <c r="H5" s="747"/>
      <c r="I5" s="747"/>
    </row>
    <row r="7" spans="1:9" s="124" customFormat="1" ht="69.75" customHeight="1">
      <c r="A7" s="748" t="s">
        <v>311</v>
      </c>
      <c r="B7" s="749"/>
      <c r="C7" s="749"/>
      <c r="D7" s="749"/>
      <c r="E7" s="749"/>
      <c r="F7" s="749"/>
      <c r="G7" s="749"/>
      <c r="H7" s="749"/>
      <c r="I7" s="749"/>
    </row>
    <row r="8" spans="1:9" s="127" customFormat="1" ht="60" customHeight="1">
      <c r="A8" s="750" t="s">
        <v>278</v>
      </c>
      <c r="B8" s="751"/>
      <c r="C8" s="751"/>
      <c r="D8" s="751"/>
      <c r="E8" s="751"/>
      <c r="F8" s="751"/>
      <c r="G8" s="751"/>
      <c r="H8" s="751"/>
      <c r="I8" s="751"/>
    </row>
    <row r="9" spans="1:9" ht="12.75">
      <c r="A9" s="195"/>
      <c r="B9" s="196"/>
      <c r="C9" s="196"/>
      <c r="D9" s="196"/>
      <c r="E9" s="196"/>
      <c r="F9" s="196"/>
      <c r="G9" s="196"/>
      <c r="H9" s="196"/>
      <c r="I9" s="196"/>
    </row>
    <row r="10" spans="1:9" s="2" customFormat="1" ht="38.25" customHeight="1">
      <c r="A10" s="640" t="s">
        <v>254</v>
      </c>
      <c r="B10" s="640"/>
      <c r="C10" s="640"/>
      <c r="D10" s="640"/>
      <c r="E10" s="640"/>
      <c r="F10" s="640"/>
      <c r="G10" s="640"/>
      <c r="H10" s="640"/>
      <c r="I10" s="640"/>
    </row>
    <row r="11" spans="1:9" s="2" customFormat="1" ht="15">
      <c r="A11" s="142"/>
      <c r="B11" s="142"/>
      <c r="C11" s="142"/>
      <c r="D11" s="142"/>
      <c r="E11" s="142"/>
      <c r="F11" s="142"/>
      <c r="G11" s="142"/>
      <c r="H11" s="142"/>
      <c r="I11" s="142"/>
    </row>
    <row r="12" spans="1:14" s="193" customFormat="1" ht="174.75" customHeight="1">
      <c r="A12" s="742" t="s">
        <v>15</v>
      </c>
      <c r="B12" s="743"/>
      <c r="C12" s="743"/>
      <c r="D12" s="743"/>
      <c r="E12" s="743"/>
      <c r="F12" s="743"/>
      <c r="G12" s="743"/>
      <c r="H12" s="743"/>
      <c r="I12" s="743"/>
      <c r="J12" s="6"/>
      <c r="K12" s="6"/>
      <c r="L12" s="6"/>
      <c r="M12" s="6"/>
      <c r="N12" s="6"/>
    </row>
    <row r="13" spans="1:14" s="193" customFormat="1" ht="15.75" customHeight="1">
      <c r="A13" s="744" t="s">
        <v>140</v>
      </c>
      <c r="B13" s="744"/>
      <c r="C13" s="744"/>
      <c r="D13" s="744"/>
      <c r="E13" s="744"/>
      <c r="F13" s="744"/>
      <c r="G13" s="744"/>
      <c r="H13" s="744"/>
      <c r="I13" s="744"/>
      <c r="J13" s="6"/>
      <c r="K13" s="6"/>
      <c r="L13" s="6"/>
      <c r="M13" s="6"/>
      <c r="N13" s="6"/>
    </row>
    <row r="14" spans="1:14" s="193" customFormat="1" ht="15.75" customHeight="1">
      <c r="A14" s="744" t="s">
        <v>105</v>
      </c>
      <c r="B14" s="744"/>
      <c r="C14" s="744"/>
      <c r="D14" s="744"/>
      <c r="E14" s="744"/>
      <c r="F14" s="744"/>
      <c r="G14" s="744"/>
      <c r="H14" s="744"/>
      <c r="I14" s="744"/>
      <c r="J14" s="6"/>
      <c r="K14" s="6"/>
      <c r="L14" s="6"/>
      <c r="M14" s="6"/>
      <c r="N14" s="6"/>
    </row>
    <row r="15" spans="1:14" s="193" customFormat="1" ht="12.75">
      <c r="A15" s="197"/>
      <c r="B15" s="198"/>
      <c r="C15" s="198"/>
      <c r="D15" s="198"/>
      <c r="E15" s="198"/>
      <c r="F15" s="198"/>
      <c r="G15" s="198"/>
      <c r="H15" s="198"/>
      <c r="I15" s="198"/>
      <c r="J15" s="6"/>
      <c r="K15" s="6"/>
      <c r="L15" s="6"/>
      <c r="M15" s="6"/>
      <c r="N15" s="6"/>
    </row>
    <row r="16" spans="1:8" s="6" customFormat="1" ht="68.25" customHeight="1">
      <c r="A16" s="649" t="s">
        <v>23</v>
      </c>
      <c r="B16" s="649" t="s">
        <v>24</v>
      </c>
      <c r="C16" s="649" t="s">
        <v>279</v>
      </c>
      <c r="D16" s="649"/>
      <c r="E16" s="649" t="s">
        <v>280</v>
      </c>
      <c r="F16" s="649"/>
      <c r="G16" s="649" t="s">
        <v>281</v>
      </c>
      <c r="H16" s="199"/>
    </row>
    <row r="17" spans="1:8" s="6" customFormat="1" ht="51" customHeight="1">
      <c r="A17" s="649"/>
      <c r="B17" s="649"/>
      <c r="C17" s="649" t="s">
        <v>25</v>
      </c>
      <c r="D17" s="649" t="s">
        <v>26</v>
      </c>
      <c r="E17" s="649" t="s">
        <v>25</v>
      </c>
      <c r="F17" s="649" t="s">
        <v>26</v>
      </c>
      <c r="G17" s="649"/>
      <c r="H17" s="199"/>
    </row>
    <row r="18" spans="1:8" s="6" customFormat="1" ht="18" customHeight="1">
      <c r="A18" s="649"/>
      <c r="B18" s="649"/>
      <c r="C18" s="649"/>
      <c r="D18" s="649"/>
      <c r="E18" s="649"/>
      <c r="F18" s="649"/>
      <c r="G18" s="649"/>
      <c r="H18" s="200"/>
    </row>
    <row r="19" spans="1:8" s="7" customFormat="1" ht="12.75">
      <c r="A19" s="178">
        <v>1</v>
      </c>
      <c r="B19" s="178">
        <v>2</v>
      </c>
      <c r="C19" s="178">
        <v>3</v>
      </c>
      <c r="D19" s="178">
        <v>4</v>
      </c>
      <c r="E19" s="178">
        <v>5</v>
      </c>
      <c r="F19" s="178">
        <v>6</v>
      </c>
      <c r="G19" s="178">
        <v>7</v>
      </c>
      <c r="H19" s="201"/>
    </row>
    <row r="20" spans="1:8" ht="278.25" customHeight="1">
      <c r="A20" s="360" t="s">
        <v>504</v>
      </c>
      <c r="B20" s="372" t="s">
        <v>522</v>
      </c>
      <c r="C20" s="360">
        <f>C21+C22+C23</f>
        <v>72</v>
      </c>
      <c r="D20" s="360">
        <f>D21+D22+D23</f>
        <v>61</v>
      </c>
      <c r="E20" s="371">
        <f>E21+E22+E23</f>
        <v>407349255.47</v>
      </c>
      <c r="F20" s="371">
        <f>F21+F22+F23</f>
        <v>367561123.15</v>
      </c>
      <c r="G20" s="371">
        <f>G21+G22+G23</f>
        <v>162051705.4</v>
      </c>
      <c r="H20" s="117"/>
    </row>
    <row r="21" spans="1:8" ht="258" customHeight="1">
      <c r="A21" s="359" t="s">
        <v>505</v>
      </c>
      <c r="B21" s="368" t="s">
        <v>522</v>
      </c>
      <c r="C21" s="173">
        <v>24</v>
      </c>
      <c r="D21" s="173">
        <v>24</v>
      </c>
      <c r="E21" s="370">
        <v>323948192.6</v>
      </c>
      <c r="F21" s="370">
        <v>308088084.08</v>
      </c>
      <c r="G21" s="370">
        <v>116695440.02</v>
      </c>
      <c r="H21" s="117"/>
    </row>
    <row r="22" spans="1:8" ht="123.75" customHeight="1">
      <c r="A22" s="359" t="s">
        <v>506</v>
      </c>
      <c r="B22" s="368" t="s">
        <v>524</v>
      </c>
      <c r="C22" s="173">
        <v>48</v>
      </c>
      <c r="D22" s="173">
        <v>37</v>
      </c>
      <c r="E22" s="370">
        <v>83401062.87</v>
      </c>
      <c r="F22" s="370">
        <v>59473039.07</v>
      </c>
      <c r="G22" s="370">
        <v>45356265.38</v>
      </c>
      <c r="H22" s="117"/>
    </row>
    <row r="23" spans="1:8" ht="12.75">
      <c r="A23" s="359" t="s">
        <v>507</v>
      </c>
      <c r="B23" s="369" t="s">
        <v>523</v>
      </c>
      <c r="C23" s="173">
        <v>0</v>
      </c>
      <c r="D23" s="173">
        <v>0</v>
      </c>
      <c r="E23" s="370">
        <v>0</v>
      </c>
      <c r="F23" s="370">
        <v>0</v>
      </c>
      <c r="G23" s="370">
        <v>0</v>
      </c>
      <c r="H23" s="117"/>
    </row>
    <row r="24" spans="1:8" ht="77.25" customHeight="1">
      <c r="A24" s="360" t="s">
        <v>508</v>
      </c>
      <c r="B24" s="372" t="s">
        <v>524</v>
      </c>
      <c r="C24" s="360">
        <f>C25+C26+C27+C28</f>
        <v>7</v>
      </c>
      <c r="D24" s="360">
        <f>D25+D26+D27+D28</f>
        <v>3</v>
      </c>
      <c r="E24" s="371">
        <f>E25+E26+E27+E28</f>
        <v>6170497.63</v>
      </c>
      <c r="F24" s="371">
        <f>F25+F26+F27+F28</f>
        <v>1327372.83</v>
      </c>
      <c r="G24" s="371">
        <f>G25+G26+G27+G28</f>
        <v>3284.28</v>
      </c>
      <c r="H24" s="117"/>
    </row>
    <row r="25" spans="1:8" ht="12.75">
      <c r="A25" s="359" t="s">
        <v>509</v>
      </c>
      <c r="B25" s="369" t="s">
        <v>523</v>
      </c>
      <c r="C25" s="173">
        <v>0</v>
      </c>
      <c r="D25" s="173">
        <v>0</v>
      </c>
      <c r="E25" s="370">
        <v>0</v>
      </c>
      <c r="F25" s="370">
        <v>0</v>
      </c>
      <c r="G25" s="370">
        <v>0</v>
      </c>
      <c r="H25" s="117"/>
    </row>
    <row r="26" spans="1:8" ht="88.5" customHeight="1">
      <c r="A26" s="359" t="s">
        <v>344</v>
      </c>
      <c r="B26" s="375" t="s">
        <v>524</v>
      </c>
      <c r="C26" s="173">
        <v>7</v>
      </c>
      <c r="D26" s="173">
        <v>3</v>
      </c>
      <c r="E26" s="370">
        <v>6170497.63</v>
      </c>
      <c r="F26" s="370">
        <v>1327372.83</v>
      </c>
      <c r="G26" s="370">
        <v>3284.28</v>
      </c>
      <c r="H26" s="117"/>
    </row>
    <row r="27" spans="1:8" ht="12.75">
      <c r="A27" s="359" t="s">
        <v>510</v>
      </c>
      <c r="B27" s="369" t="s">
        <v>523</v>
      </c>
      <c r="C27" s="173">
        <v>0</v>
      </c>
      <c r="D27" s="173">
        <v>0</v>
      </c>
      <c r="E27" s="370">
        <v>0</v>
      </c>
      <c r="F27" s="370">
        <v>0</v>
      </c>
      <c r="G27" s="370">
        <v>0</v>
      </c>
      <c r="H27" s="117"/>
    </row>
    <row r="28" spans="1:8" ht="12.75">
      <c r="A28" s="359" t="s">
        <v>346</v>
      </c>
      <c r="B28" s="369" t="s">
        <v>523</v>
      </c>
      <c r="C28" s="173">
        <v>0</v>
      </c>
      <c r="D28" s="173">
        <v>0</v>
      </c>
      <c r="E28" s="370">
        <v>0</v>
      </c>
      <c r="F28" s="370">
        <v>0</v>
      </c>
      <c r="G28" s="370">
        <v>0</v>
      </c>
      <c r="H28" s="117"/>
    </row>
    <row r="29" spans="1:8" ht="130.5" customHeight="1">
      <c r="A29" s="360" t="s">
        <v>511</v>
      </c>
      <c r="B29" s="376" t="s">
        <v>526</v>
      </c>
      <c r="C29" s="360">
        <f>C30+C31</f>
        <v>101</v>
      </c>
      <c r="D29" s="360">
        <f>D30+D31</f>
        <v>43</v>
      </c>
      <c r="E29" s="371">
        <f>E30+E31</f>
        <v>89770877.83999999</v>
      </c>
      <c r="F29" s="371">
        <f>F30+F31</f>
        <v>39115623.580000006</v>
      </c>
      <c r="G29" s="371">
        <f>G30+G31</f>
        <v>12489419.700000001</v>
      </c>
      <c r="H29" s="117"/>
    </row>
    <row r="30" spans="1:8" ht="119.25" customHeight="1">
      <c r="A30" s="359" t="s">
        <v>512</v>
      </c>
      <c r="B30" s="368" t="s">
        <v>526</v>
      </c>
      <c r="C30" s="173">
        <v>95</v>
      </c>
      <c r="D30" s="173">
        <v>39</v>
      </c>
      <c r="E30" s="370">
        <v>84352495.21</v>
      </c>
      <c r="F30" s="370">
        <v>35338210.95</v>
      </c>
      <c r="G30" s="370">
        <v>12143337.38</v>
      </c>
      <c r="H30" s="117"/>
    </row>
    <row r="31" spans="1:8" ht="119.25" customHeight="1">
      <c r="A31" s="359" t="s">
        <v>513</v>
      </c>
      <c r="B31" s="368" t="s">
        <v>526</v>
      </c>
      <c r="C31" s="173">
        <v>6</v>
      </c>
      <c r="D31" s="173">
        <v>4</v>
      </c>
      <c r="E31" s="370">
        <v>5418382.63</v>
      </c>
      <c r="F31" s="370">
        <v>3777412.63</v>
      </c>
      <c r="G31" s="370">
        <v>346082.32</v>
      </c>
      <c r="H31" s="117"/>
    </row>
    <row r="32" spans="1:8" ht="12.75">
      <c r="A32" s="360" t="s">
        <v>514</v>
      </c>
      <c r="B32" s="178" t="s">
        <v>523</v>
      </c>
      <c r="C32" s="360">
        <v>0</v>
      </c>
      <c r="D32" s="360">
        <v>0</v>
      </c>
      <c r="E32" s="371">
        <v>0</v>
      </c>
      <c r="F32" s="371">
        <v>0</v>
      </c>
      <c r="G32" s="371">
        <v>0</v>
      </c>
      <c r="H32" s="117"/>
    </row>
    <row r="33" spans="1:8" ht="12.75">
      <c r="A33" s="359" t="s">
        <v>515</v>
      </c>
      <c r="B33" s="369" t="s">
        <v>523</v>
      </c>
      <c r="C33" s="173">
        <v>0</v>
      </c>
      <c r="D33" s="173">
        <v>0</v>
      </c>
      <c r="E33" s="370">
        <v>0</v>
      </c>
      <c r="F33" s="370">
        <v>0</v>
      </c>
      <c r="G33" s="370">
        <v>0</v>
      </c>
      <c r="H33" s="117"/>
    </row>
    <row r="34" spans="1:8" ht="12.75">
      <c r="A34" s="359" t="s">
        <v>516</v>
      </c>
      <c r="B34" s="369" t="s">
        <v>523</v>
      </c>
      <c r="C34" s="173">
        <v>0</v>
      </c>
      <c r="D34" s="173">
        <v>0</v>
      </c>
      <c r="E34" s="370">
        <v>0</v>
      </c>
      <c r="F34" s="370">
        <v>0</v>
      </c>
      <c r="G34" s="370">
        <v>0</v>
      </c>
      <c r="H34" s="117"/>
    </row>
    <row r="35" spans="1:8" ht="12.75">
      <c r="A35" s="359" t="s">
        <v>517</v>
      </c>
      <c r="B35" s="369" t="s">
        <v>523</v>
      </c>
      <c r="C35" s="173">
        <v>0</v>
      </c>
      <c r="D35" s="173">
        <v>0</v>
      </c>
      <c r="E35" s="370">
        <v>0</v>
      </c>
      <c r="F35" s="370">
        <v>0</v>
      </c>
      <c r="G35" s="370">
        <v>0</v>
      </c>
      <c r="H35" s="117"/>
    </row>
    <row r="36" spans="1:8" ht="12.75">
      <c r="A36" s="359" t="s">
        <v>518</v>
      </c>
      <c r="B36" s="369" t="s">
        <v>523</v>
      </c>
      <c r="C36" s="173">
        <v>0</v>
      </c>
      <c r="D36" s="173">
        <v>0</v>
      </c>
      <c r="E36" s="370">
        <v>0</v>
      </c>
      <c r="F36" s="370">
        <v>0</v>
      </c>
      <c r="G36" s="370">
        <v>0</v>
      </c>
      <c r="H36" s="117"/>
    </row>
    <row r="37" spans="1:8" ht="12.75">
      <c r="A37" s="359" t="s">
        <v>519</v>
      </c>
      <c r="B37" s="369" t="s">
        <v>523</v>
      </c>
      <c r="C37" s="173">
        <v>0</v>
      </c>
      <c r="D37" s="173">
        <v>0</v>
      </c>
      <c r="E37" s="370">
        <v>0</v>
      </c>
      <c r="F37" s="370">
        <v>0</v>
      </c>
      <c r="G37" s="370">
        <v>0</v>
      </c>
      <c r="H37" s="117"/>
    </row>
    <row r="38" spans="1:8" ht="12.75">
      <c r="A38" s="359" t="s">
        <v>520</v>
      </c>
      <c r="B38" s="369" t="s">
        <v>523</v>
      </c>
      <c r="C38" s="173">
        <v>0</v>
      </c>
      <c r="D38" s="173">
        <v>0</v>
      </c>
      <c r="E38" s="370">
        <v>0</v>
      </c>
      <c r="F38" s="370">
        <v>0</v>
      </c>
      <c r="G38" s="370">
        <v>0</v>
      </c>
      <c r="H38" s="117"/>
    </row>
    <row r="39" spans="1:8" ht="105" customHeight="1">
      <c r="A39" s="132" t="s">
        <v>68</v>
      </c>
      <c r="B39" s="738" t="s">
        <v>525</v>
      </c>
      <c r="C39" s="739"/>
      <c r="D39" s="739"/>
      <c r="E39" s="739"/>
      <c r="F39" s="739"/>
      <c r="G39" s="740"/>
      <c r="H39" s="117"/>
    </row>
    <row r="40" spans="1:8" ht="15" customHeight="1">
      <c r="A40" s="741"/>
      <c r="B40" s="741"/>
      <c r="C40" s="741"/>
      <c r="D40" s="741"/>
      <c r="E40" s="741"/>
      <c r="F40" s="741"/>
      <c r="G40" s="741"/>
      <c r="H40" s="117"/>
    </row>
    <row r="42" spans="1:9" s="2" customFormat="1" ht="32.25" customHeight="1">
      <c r="A42" s="640" t="s">
        <v>255</v>
      </c>
      <c r="B42" s="640"/>
      <c r="C42" s="640"/>
      <c r="D42" s="640"/>
      <c r="E42" s="640"/>
      <c r="F42" s="640"/>
      <c r="G42" s="640"/>
      <c r="H42" s="640"/>
      <c r="I42" s="640"/>
    </row>
    <row r="43" spans="1:9" s="2" customFormat="1" ht="15">
      <c r="A43" s="142"/>
      <c r="B43" s="142"/>
      <c r="C43" s="142"/>
      <c r="D43" s="142"/>
      <c r="E43" s="142"/>
      <c r="F43" s="142"/>
      <c r="G43" s="142"/>
      <c r="H43" s="142"/>
      <c r="I43" s="142"/>
    </row>
    <row r="44" spans="1:9" s="127" customFormat="1" ht="54.75" customHeight="1">
      <c r="A44" s="742" t="s">
        <v>491</v>
      </c>
      <c r="B44" s="743"/>
      <c r="C44" s="743"/>
      <c r="D44" s="743"/>
      <c r="E44" s="743"/>
      <c r="F44" s="743"/>
      <c r="G44" s="743"/>
      <c r="H44" s="743"/>
      <c r="I44" s="743"/>
    </row>
    <row r="45" spans="1:9" s="127" customFormat="1" ht="171.75" customHeight="1">
      <c r="A45" s="742" t="s">
        <v>14</v>
      </c>
      <c r="B45" s="743"/>
      <c r="C45" s="743"/>
      <c r="D45" s="743"/>
      <c r="E45" s="743"/>
      <c r="F45" s="743"/>
      <c r="G45" s="743"/>
      <c r="H45" s="743"/>
      <c r="I45" s="743"/>
    </row>
    <row r="46" spans="1:9" s="127" customFormat="1" ht="12.75">
      <c r="A46" s="743" t="s">
        <v>140</v>
      </c>
      <c r="B46" s="743"/>
      <c r="C46" s="743"/>
      <c r="D46" s="743"/>
      <c r="E46" s="743"/>
      <c r="F46" s="743"/>
      <c r="G46" s="743"/>
      <c r="H46" s="743"/>
      <c r="I46" s="743"/>
    </row>
    <row r="47" spans="1:9" s="127" customFormat="1" ht="12.75">
      <c r="A47" s="743" t="s">
        <v>105</v>
      </c>
      <c r="B47" s="743"/>
      <c r="C47" s="743"/>
      <c r="D47" s="743"/>
      <c r="E47" s="743"/>
      <c r="F47" s="743"/>
      <c r="G47" s="743"/>
      <c r="H47" s="743"/>
      <c r="I47" s="743"/>
    </row>
    <row r="48" spans="1:6" s="127" customFormat="1" ht="12.75">
      <c r="A48" s="202"/>
      <c r="B48" s="202"/>
      <c r="C48" s="202"/>
      <c r="D48" s="203"/>
      <c r="E48" s="203"/>
      <c r="F48" s="203"/>
    </row>
    <row r="49" spans="1:9" ht="24.75" customHeight="1">
      <c r="A49" s="649" t="s">
        <v>27</v>
      </c>
      <c r="B49" s="649" t="s">
        <v>492</v>
      </c>
      <c r="C49" s="649"/>
      <c r="D49" s="649" t="s">
        <v>493</v>
      </c>
      <c r="E49" s="649"/>
      <c r="F49" s="649" t="s">
        <v>494</v>
      </c>
      <c r="G49" s="649"/>
      <c r="H49" s="649"/>
      <c r="I49" s="649"/>
    </row>
    <row r="50" spans="1:9" ht="27" customHeight="1">
      <c r="A50" s="649"/>
      <c r="B50" s="649"/>
      <c r="C50" s="649"/>
      <c r="D50" s="649"/>
      <c r="E50" s="649"/>
      <c r="F50" s="649" t="s">
        <v>28</v>
      </c>
      <c r="G50" s="649" t="s">
        <v>29</v>
      </c>
      <c r="H50" s="649"/>
      <c r="I50" s="649"/>
    </row>
    <row r="51" spans="1:9" ht="33.75" customHeight="1">
      <c r="A51" s="649"/>
      <c r="B51" s="649" t="s">
        <v>25</v>
      </c>
      <c r="C51" s="649" t="s">
        <v>26</v>
      </c>
      <c r="D51" s="649" t="s">
        <v>25</v>
      </c>
      <c r="E51" s="649" t="s">
        <v>26</v>
      </c>
      <c r="F51" s="649"/>
      <c r="G51" s="129" t="s">
        <v>417</v>
      </c>
      <c r="H51" s="129" t="s">
        <v>30</v>
      </c>
      <c r="I51" s="129" t="s">
        <v>31</v>
      </c>
    </row>
    <row r="52" spans="1:9" ht="35.25" customHeight="1">
      <c r="A52" s="649"/>
      <c r="B52" s="649"/>
      <c r="C52" s="649"/>
      <c r="D52" s="649"/>
      <c r="E52" s="649"/>
      <c r="F52" s="649"/>
      <c r="G52" s="129" t="s">
        <v>32</v>
      </c>
      <c r="H52" s="129" t="s">
        <v>32</v>
      </c>
      <c r="I52" s="129" t="s">
        <v>32</v>
      </c>
    </row>
    <row r="53" spans="1:9" ht="14.25" customHeight="1">
      <c r="A53" s="178">
        <v>1</v>
      </c>
      <c r="B53" s="204">
        <v>2</v>
      </c>
      <c r="C53" s="204">
        <v>3</v>
      </c>
      <c r="D53" s="204">
        <v>4</v>
      </c>
      <c r="E53" s="204">
        <v>5</v>
      </c>
      <c r="F53" s="204" t="s">
        <v>390</v>
      </c>
      <c r="G53" s="204">
        <v>7</v>
      </c>
      <c r="H53" s="204">
        <v>8</v>
      </c>
      <c r="I53" s="204">
        <v>9</v>
      </c>
    </row>
    <row r="54" spans="1:9" ht="14.25" customHeight="1">
      <c r="A54" s="732" t="s">
        <v>495</v>
      </c>
      <c r="B54" s="732"/>
      <c r="C54" s="732"/>
      <c r="D54" s="732"/>
      <c r="E54" s="732"/>
      <c r="F54" s="732"/>
      <c r="G54" s="732"/>
      <c r="H54" s="732"/>
      <c r="I54" s="732"/>
    </row>
    <row r="55" spans="1:9" ht="12.75">
      <c r="A55" s="360" t="s">
        <v>504</v>
      </c>
      <c r="B55" s="372">
        <v>0</v>
      </c>
      <c r="C55" s="372">
        <v>0</v>
      </c>
      <c r="D55" s="374">
        <v>0</v>
      </c>
      <c r="E55" s="374">
        <v>0</v>
      </c>
      <c r="F55" s="374">
        <v>0</v>
      </c>
      <c r="G55" s="374">
        <v>0</v>
      </c>
      <c r="H55" s="374">
        <v>0</v>
      </c>
      <c r="I55" s="374">
        <v>0</v>
      </c>
    </row>
    <row r="56" spans="1:9" ht="12.75">
      <c r="A56" s="359" t="s">
        <v>505</v>
      </c>
      <c r="B56" s="173">
        <v>0</v>
      </c>
      <c r="C56" s="173">
        <v>0</v>
      </c>
      <c r="D56" s="373">
        <v>0</v>
      </c>
      <c r="E56" s="373">
        <v>0</v>
      </c>
      <c r="F56" s="373">
        <v>0</v>
      </c>
      <c r="G56" s="373">
        <v>0</v>
      </c>
      <c r="H56" s="373">
        <v>0</v>
      </c>
      <c r="I56" s="373">
        <v>0</v>
      </c>
    </row>
    <row r="57" spans="1:9" ht="12.75">
      <c r="A57" s="359" t="s">
        <v>506</v>
      </c>
      <c r="B57" s="173">
        <v>0</v>
      </c>
      <c r="C57" s="173">
        <v>0</v>
      </c>
      <c r="D57" s="373">
        <v>0</v>
      </c>
      <c r="E57" s="373">
        <v>0</v>
      </c>
      <c r="F57" s="373">
        <v>0</v>
      </c>
      <c r="G57" s="373">
        <v>0</v>
      </c>
      <c r="H57" s="373">
        <v>0</v>
      </c>
      <c r="I57" s="373">
        <v>0</v>
      </c>
    </row>
    <row r="58" spans="1:9" ht="12.75">
      <c r="A58" s="359" t="s">
        <v>507</v>
      </c>
      <c r="B58" s="173">
        <v>0</v>
      </c>
      <c r="C58" s="173">
        <v>0</v>
      </c>
      <c r="D58" s="373">
        <v>0</v>
      </c>
      <c r="E58" s="373">
        <v>0</v>
      </c>
      <c r="F58" s="373">
        <v>0</v>
      </c>
      <c r="G58" s="373">
        <v>0</v>
      </c>
      <c r="H58" s="373">
        <v>0</v>
      </c>
      <c r="I58" s="373">
        <v>0</v>
      </c>
    </row>
    <row r="59" spans="1:9" ht="12.75">
      <c r="A59" s="360" t="s">
        <v>508</v>
      </c>
      <c r="B59" s="360">
        <v>0</v>
      </c>
      <c r="C59" s="360">
        <v>0</v>
      </c>
      <c r="D59" s="371">
        <v>0</v>
      </c>
      <c r="E59" s="371">
        <v>0</v>
      </c>
      <c r="F59" s="371">
        <v>0</v>
      </c>
      <c r="G59" s="371">
        <v>0</v>
      </c>
      <c r="H59" s="371">
        <v>0</v>
      </c>
      <c r="I59" s="371">
        <v>0</v>
      </c>
    </row>
    <row r="60" spans="1:9" ht="12.75">
      <c r="A60" s="359" t="s">
        <v>509</v>
      </c>
      <c r="B60" s="173">
        <v>0</v>
      </c>
      <c r="C60" s="173">
        <v>0</v>
      </c>
      <c r="D60" s="370">
        <v>0</v>
      </c>
      <c r="E60" s="370">
        <v>0</v>
      </c>
      <c r="F60" s="370">
        <v>0</v>
      </c>
      <c r="G60" s="370">
        <v>0</v>
      </c>
      <c r="H60" s="370">
        <v>0</v>
      </c>
      <c r="I60" s="370">
        <v>0</v>
      </c>
    </row>
    <row r="61" spans="1:9" ht="12.75">
      <c r="A61" s="359" t="s">
        <v>344</v>
      </c>
      <c r="B61" s="173">
        <v>0</v>
      </c>
      <c r="C61" s="173">
        <v>0</v>
      </c>
      <c r="D61" s="370">
        <v>0</v>
      </c>
      <c r="E61" s="370">
        <v>0</v>
      </c>
      <c r="F61" s="370">
        <v>0</v>
      </c>
      <c r="G61" s="370">
        <v>0</v>
      </c>
      <c r="H61" s="370">
        <v>0</v>
      </c>
      <c r="I61" s="370">
        <v>0</v>
      </c>
    </row>
    <row r="62" spans="1:9" ht="12.75">
      <c r="A62" s="359" t="s">
        <v>510</v>
      </c>
      <c r="B62" s="173">
        <v>0</v>
      </c>
      <c r="C62" s="173">
        <v>0</v>
      </c>
      <c r="D62" s="370">
        <v>0</v>
      </c>
      <c r="E62" s="370">
        <v>0</v>
      </c>
      <c r="F62" s="370">
        <v>0</v>
      </c>
      <c r="G62" s="370">
        <v>0</v>
      </c>
      <c r="H62" s="370">
        <v>0</v>
      </c>
      <c r="I62" s="370">
        <v>0</v>
      </c>
    </row>
    <row r="63" spans="1:9" ht="12.75">
      <c r="A63" s="359" t="s">
        <v>346</v>
      </c>
      <c r="B63" s="173">
        <v>0</v>
      </c>
      <c r="C63" s="173">
        <v>0</v>
      </c>
      <c r="D63" s="370">
        <v>0</v>
      </c>
      <c r="E63" s="370">
        <v>0</v>
      </c>
      <c r="F63" s="370">
        <v>0</v>
      </c>
      <c r="G63" s="370">
        <v>0</v>
      </c>
      <c r="H63" s="370">
        <v>0</v>
      </c>
      <c r="I63" s="370">
        <v>0</v>
      </c>
    </row>
    <row r="64" spans="1:9" ht="12.75">
      <c r="A64" s="360" t="s">
        <v>511</v>
      </c>
      <c r="B64" s="360">
        <f>B65+B66</f>
        <v>6</v>
      </c>
      <c r="C64" s="360">
        <f aca="true" t="shared" si="0" ref="C64:I64">C65+C66</f>
        <v>5</v>
      </c>
      <c r="D64" s="371">
        <f t="shared" si="0"/>
        <v>2178240.86</v>
      </c>
      <c r="E64" s="371">
        <f t="shared" si="0"/>
        <v>1461738.91</v>
      </c>
      <c r="F64" s="371">
        <v>1256425.95</v>
      </c>
      <c r="G64" s="371">
        <f t="shared" si="0"/>
        <v>0</v>
      </c>
      <c r="H64" s="371">
        <f t="shared" si="0"/>
        <v>46592.17</v>
      </c>
      <c r="I64" s="371">
        <f t="shared" si="0"/>
        <v>1209833.78</v>
      </c>
    </row>
    <row r="65" spans="1:9" ht="12.75">
      <c r="A65" s="359" t="s">
        <v>512</v>
      </c>
      <c r="B65" s="397">
        <v>6</v>
      </c>
      <c r="C65" s="397">
        <v>5</v>
      </c>
      <c r="D65" s="398">
        <v>2178240.86</v>
      </c>
      <c r="E65" s="399">
        <v>1461738.91</v>
      </c>
      <c r="F65" s="399">
        <v>1256425.95</v>
      </c>
      <c r="G65" s="370">
        <v>0</v>
      </c>
      <c r="H65" s="370">
        <v>46592.17</v>
      </c>
      <c r="I65" s="370">
        <v>1209833.78</v>
      </c>
    </row>
    <row r="66" spans="1:9" ht="12.75">
      <c r="A66" s="359" t="s">
        <v>513</v>
      </c>
      <c r="B66" s="397">
        <v>0</v>
      </c>
      <c r="C66" s="397">
        <v>0</v>
      </c>
      <c r="D66" s="399">
        <v>0</v>
      </c>
      <c r="E66" s="399">
        <v>0</v>
      </c>
      <c r="F66" s="400">
        <v>0</v>
      </c>
      <c r="G66" s="370">
        <v>0</v>
      </c>
      <c r="H66" s="370">
        <v>0</v>
      </c>
      <c r="I66" s="370">
        <v>0</v>
      </c>
    </row>
    <row r="67" spans="1:9" ht="12.75">
      <c r="A67" s="360" t="s">
        <v>514</v>
      </c>
      <c r="B67" s="360">
        <f>B68+B69+B70+B71+B72+B73</f>
        <v>0</v>
      </c>
      <c r="C67" s="360">
        <f aca="true" t="shared" si="1" ref="C67:I67">C68+C69+C70+C71+C72+C73</f>
        <v>0</v>
      </c>
      <c r="D67" s="371">
        <f t="shared" si="1"/>
        <v>0</v>
      </c>
      <c r="E67" s="371">
        <f t="shared" si="1"/>
        <v>0</v>
      </c>
      <c r="F67" s="371">
        <f t="shared" si="1"/>
        <v>0</v>
      </c>
      <c r="G67" s="371">
        <f t="shared" si="1"/>
        <v>0</v>
      </c>
      <c r="H67" s="371">
        <f t="shared" si="1"/>
        <v>0</v>
      </c>
      <c r="I67" s="371">
        <f t="shared" si="1"/>
        <v>0</v>
      </c>
    </row>
    <row r="68" spans="1:9" ht="12.75">
      <c r="A68" s="359" t="s">
        <v>515</v>
      </c>
      <c r="B68" s="173">
        <v>0</v>
      </c>
      <c r="C68" s="173">
        <v>0</v>
      </c>
      <c r="D68" s="370">
        <v>0</v>
      </c>
      <c r="E68" s="370">
        <v>0</v>
      </c>
      <c r="F68" s="370">
        <v>0</v>
      </c>
      <c r="G68" s="370">
        <v>0</v>
      </c>
      <c r="H68" s="370">
        <v>0</v>
      </c>
      <c r="I68" s="370">
        <v>0</v>
      </c>
    </row>
    <row r="69" spans="1:9" ht="12.75">
      <c r="A69" s="359" t="s">
        <v>516</v>
      </c>
      <c r="B69" s="173">
        <v>0</v>
      </c>
      <c r="C69" s="173">
        <v>0</v>
      </c>
      <c r="D69" s="370">
        <v>0</v>
      </c>
      <c r="E69" s="370">
        <v>0</v>
      </c>
      <c r="F69" s="370">
        <v>0</v>
      </c>
      <c r="G69" s="370">
        <v>0</v>
      </c>
      <c r="H69" s="370">
        <v>0</v>
      </c>
      <c r="I69" s="370">
        <v>0</v>
      </c>
    </row>
    <row r="70" spans="1:9" ht="12.75">
      <c r="A70" s="359" t="s">
        <v>517</v>
      </c>
      <c r="B70" s="173">
        <v>0</v>
      </c>
      <c r="C70" s="173">
        <v>0</v>
      </c>
      <c r="D70" s="370">
        <v>0</v>
      </c>
      <c r="E70" s="370">
        <v>0</v>
      </c>
      <c r="F70" s="370">
        <v>0</v>
      </c>
      <c r="G70" s="370">
        <v>0</v>
      </c>
      <c r="H70" s="370">
        <v>0</v>
      </c>
      <c r="I70" s="370">
        <v>0</v>
      </c>
    </row>
    <row r="71" spans="1:9" ht="12.75">
      <c r="A71" s="359" t="s">
        <v>518</v>
      </c>
      <c r="B71" s="173">
        <v>0</v>
      </c>
      <c r="C71" s="173">
        <v>0</v>
      </c>
      <c r="D71" s="370">
        <v>0</v>
      </c>
      <c r="E71" s="370">
        <v>0</v>
      </c>
      <c r="F71" s="370">
        <v>0</v>
      </c>
      <c r="G71" s="370">
        <v>0</v>
      </c>
      <c r="H71" s="370">
        <v>0</v>
      </c>
      <c r="I71" s="370">
        <v>0</v>
      </c>
    </row>
    <row r="72" spans="1:9" ht="12.75">
      <c r="A72" s="359" t="s">
        <v>519</v>
      </c>
      <c r="B72" s="173">
        <v>0</v>
      </c>
      <c r="C72" s="173">
        <v>0</v>
      </c>
      <c r="D72" s="370">
        <v>0</v>
      </c>
      <c r="E72" s="370">
        <v>0</v>
      </c>
      <c r="F72" s="370">
        <v>0</v>
      </c>
      <c r="G72" s="370">
        <v>0</v>
      </c>
      <c r="H72" s="370">
        <v>0</v>
      </c>
      <c r="I72" s="370">
        <v>0</v>
      </c>
    </row>
    <row r="73" spans="1:9" ht="12.75">
      <c r="A73" s="359" t="s">
        <v>520</v>
      </c>
      <c r="B73" s="173">
        <v>0</v>
      </c>
      <c r="C73" s="173">
        <v>0</v>
      </c>
      <c r="D73" s="370">
        <v>0</v>
      </c>
      <c r="E73" s="370">
        <v>0</v>
      </c>
      <c r="F73" s="370">
        <v>0</v>
      </c>
      <c r="G73" s="370">
        <v>0</v>
      </c>
      <c r="H73" s="370">
        <v>0</v>
      </c>
      <c r="I73" s="370">
        <v>0</v>
      </c>
    </row>
    <row r="74" spans="1:9" ht="12.75">
      <c r="A74" s="733" t="s">
        <v>496</v>
      </c>
      <c r="B74" s="733"/>
      <c r="C74" s="733"/>
      <c r="D74" s="733"/>
      <c r="E74" s="733"/>
      <c r="F74" s="733"/>
      <c r="G74" s="733"/>
      <c r="H74" s="733"/>
      <c r="I74" s="733"/>
    </row>
    <row r="75" spans="1:9" ht="12.75">
      <c r="A75" s="360" t="s">
        <v>504</v>
      </c>
      <c r="B75" s="360">
        <f>B76+B77+B78</f>
        <v>72</v>
      </c>
      <c r="C75" s="360">
        <f aca="true" t="shared" si="2" ref="C75:I75">C76+C77+C78</f>
        <v>61</v>
      </c>
      <c r="D75" s="371">
        <f t="shared" si="2"/>
        <v>407349255.47</v>
      </c>
      <c r="E75" s="371">
        <f t="shared" si="2"/>
        <v>367561123.15</v>
      </c>
      <c r="F75" s="371">
        <f t="shared" si="2"/>
        <v>161619473.56</v>
      </c>
      <c r="G75" s="371">
        <f t="shared" si="2"/>
        <v>158597312.99</v>
      </c>
      <c r="H75" s="371">
        <f t="shared" si="2"/>
        <v>2437898.85</v>
      </c>
      <c r="I75" s="371">
        <f t="shared" si="2"/>
        <v>584261.72</v>
      </c>
    </row>
    <row r="76" spans="1:9" ht="12.75">
      <c r="A76" s="359" t="s">
        <v>505</v>
      </c>
      <c r="B76" s="173">
        <v>24</v>
      </c>
      <c r="C76" s="173">
        <v>24</v>
      </c>
      <c r="D76" s="370">
        <v>323948192.6</v>
      </c>
      <c r="E76" s="370">
        <v>308088084.08</v>
      </c>
      <c r="F76" s="370">
        <v>116263208.18</v>
      </c>
      <c r="G76" s="370">
        <v>113241047.61</v>
      </c>
      <c r="H76" s="370">
        <v>2437898.85</v>
      </c>
      <c r="I76" s="370">
        <v>584261.72</v>
      </c>
    </row>
    <row r="77" spans="1:9" ht="12.75">
      <c r="A77" s="359" t="s">
        <v>506</v>
      </c>
      <c r="B77" s="173">
        <v>48</v>
      </c>
      <c r="C77" s="173">
        <v>37</v>
      </c>
      <c r="D77" s="370">
        <v>83401062.87</v>
      </c>
      <c r="E77" s="370">
        <v>59473039.07</v>
      </c>
      <c r="F77" s="370">
        <v>45356265.38</v>
      </c>
      <c r="G77" s="370">
        <v>45356265.38</v>
      </c>
      <c r="H77" s="370">
        <v>0</v>
      </c>
      <c r="I77" s="370">
        <v>0</v>
      </c>
    </row>
    <row r="78" spans="1:9" ht="12.75">
      <c r="A78" s="359" t="s">
        <v>507</v>
      </c>
      <c r="B78" s="173">
        <v>0</v>
      </c>
      <c r="C78" s="173">
        <v>0</v>
      </c>
      <c r="D78" s="370">
        <v>0</v>
      </c>
      <c r="E78" s="370">
        <v>0</v>
      </c>
      <c r="F78" s="370">
        <v>0</v>
      </c>
      <c r="G78" s="370">
        <v>0</v>
      </c>
      <c r="H78" s="370">
        <v>0</v>
      </c>
      <c r="I78" s="370">
        <v>0</v>
      </c>
    </row>
    <row r="79" spans="1:9" ht="12.75">
      <c r="A79" s="360" t="s">
        <v>508</v>
      </c>
      <c r="B79" s="360">
        <f>B80+B81+B82+B83</f>
        <v>7</v>
      </c>
      <c r="C79" s="360">
        <f aca="true" t="shared" si="3" ref="C79:I79">C80+C81+C82+C83</f>
        <v>3</v>
      </c>
      <c r="D79" s="371">
        <f t="shared" si="3"/>
        <v>6170497.63</v>
      </c>
      <c r="E79" s="371">
        <f t="shared" si="3"/>
        <v>1327372.83</v>
      </c>
      <c r="F79" s="371">
        <f t="shared" si="3"/>
        <v>3284.28</v>
      </c>
      <c r="G79" s="371">
        <f t="shared" si="3"/>
        <v>3284.28</v>
      </c>
      <c r="H79" s="371">
        <f t="shared" si="3"/>
        <v>0</v>
      </c>
      <c r="I79" s="371">
        <f t="shared" si="3"/>
        <v>0</v>
      </c>
    </row>
    <row r="80" spans="1:9" ht="12.75">
      <c r="A80" s="359" t="s">
        <v>509</v>
      </c>
      <c r="B80" s="173">
        <v>0</v>
      </c>
      <c r="C80" s="173">
        <v>0</v>
      </c>
      <c r="D80" s="370">
        <v>0</v>
      </c>
      <c r="E80" s="370">
        <v>0</v>
      </c>
      <c r="F80" s="370">
        <v>0</v>
      </c>
      <c r="G80" s="370">
        <v>0</v>
      </c>
      <c r="H80" s="370">
        <v>0</v>
      </c>
      <c r="I80" s="370">
        <v>0</v>
      </c>
    </row>
    <row r="81" spans="1:9" ht="12.75">
      <c r="A81" s="359" t="s">
        <v>344</v>
      </c>
      <c r="B81" s="173">
        <v>7</v>
      </c>
      <c r="C81" s="173">
        <v>3</v>
      </c>
      <c r="D81" s="370">
        <v>6170497.63</v>
      </c>
      <c r="E81" s="370">
        <v>1327372.83</v>
      </c>
      <c r="F81" s="370">
        <v>3284.28</v>
      </c>
      <c r="G81" s="370">
        <v>3284.28</v>
      </c>
      <c r="H81" s="370">
        <v>0</v>
      </c>
      <c r="I81" s="370">
        <v>0</v>
      </c>
    </row>
    <row r="82" spans="1:9" ht="12.75">
      <c r="A82" s="359" t="s">
        <v>510</v>
      </c>
      <c r="B82" s="173">
        <v>0</v>
      </c>
      <c r="C82" s="173">
        <v>0</v>
      </c>
      <c r="D82" s="370">
        <v>0</v>
      </c>
      <c r="E82" s="370">
        <v>0</v>
      </c>
      <c r="F82" s="370">
        <v>0</v>
      </c>
      <c r="G82" s="370">
        <v>0</v>
      </c>
      <c r="H82" s="370">
        <v>0</v>
      </c>
      <c r="I82" s="370">
        <v>0</v>
      </c>
    </row>
    <row r="83" spans="1:9" ht="12.75">
      <c r="A83" s="359" t="s">
        <v>346</v>
      </c>
      <c r="B83" s="173">
        <v>0</v>
      </c>
      <c r="C83" s="173">
        <v>0</v>
      </c>
      <c r="D83" s="370">
        <v>0</v>
      </c>
      <c r="E83" s="370">
        <v>0</v>
      </c>
      <c r="F83" s="370">
        <v>0</v>
      </c>
      <c r="G83" s="370">
        <v>0</v>
      </c>
      <c r="H83" s="370">
        <v>0</v>
      </c>
      <c r="I83" s="370">
        <v>0</v>
      </c>
    </row>
    <row r="84" spans="1:9" ht="12.75">
      <c r="A84" s="360" t="s">
        <v>511</v>
      </c>
      <c r="B84" s="360">
        <f>B85+B86</f>
        <v>92</v>
      </c>
      <c r="C84" s="360">
        <f aca="true" t="shared" si="4" ref="C84:I84">C85+C86</f>
        <v>35</v>
      </c>
      <c r="D84" s="371">
        <f t="shared" si="4"/>
        <v>85099523.88</v>
      </c>
      <c r="E84" s="371">
        <f t="shared" si="4"/>
        <v>18454647.83</v>
      </c>
      <c r="F84" s="371">
        <f t="shared" si="4"/>
        <v>10288882.13</v>
      </c>
      <c r="G84" s="371">
        <f t="shared" si="4"/>
        <v>7510532.38</v>
      </c>
      <c r="H84" s="371">
        <f t="shared" si="4"/>
        <v>2229265.19</v>
      </c>
      <c r="I84" s="371">
        <f t="shared" si="4"/>
        <v>549084.56</v>
      </c>
    </row>
    <row r="85" spans="1:9" ht="12.75">
      <c r="A85" s="359" t="s">
        <v>512</v>
      </c>
      <c r="B85" s="173">
        <v>86</v>
      </c>
      <c r="C85" s="173">
        <v>31</v>
      </c>
      <c r="D85" s="370">
        <v>79663270.22</v>
      </c>
      <c r="E85" s="370">
        <v>17862272.83</v>
      </c>
      <c r="F85" s="370">
        <v>10110998.64</v>
      </c>
      <c r="G85" s="370">
        <v>7487541.06</v>
      </c>
      <c r="H85" s="370">
        <v>2137822.14</v>
      </c>
      <c r="I85" s="370">
        <v>485635.44</v>
      </c>
    </row>
    <row r="86" spans="1:9" ht="12.75">
      <c r="A86" s="359" t="s">
        <v>513</v>
      </c>
      <c r="B86" s="173">
        <v>6</v>
      </c>
      <c r="C86" s="173">
        <v>4</v>
      </c>
      <c r="D86" s="370">
        <v>5436253.66</v>
      </c>
      <c r="E86" s="370">
        <v>592375</v>
      </c>
      <c r="F86" s="370">
        <v>177883.49</v>
      </c>
      <c r="G86" s="370">
        <v>22991.32</v>
      </c>
      <c r="H86" s="370">
        <v>91443.05</v>
      </c>
      <c r="I86" s="370">
        <v>63449.12</v>
      </c>
    </row>
    <row r="87" spans="1:9" ht="12.75">
      <c r="A87" s="360" t="s">
        <v>514</v>
      </c>
      <c r="B87" s="360">
        <f>B88+B89+B90+B91+B92+B93</f>
        <v>0</v>
      </c>
      <c r="C87" s="360">
        <f aca="true" t="shared" si="5" ref="C87:I87">C88+C89+C90+C91+C92+C93</f>
        <v>0</v>
      </c>
      <c r="D87" s="371">
        <f t="shared" si="5"/>
        <v>0</v>
      </c>
      <c r="E87" s="371">
        <f t="shared" si="5"/>
        <v>0</v>
      </c>
      <c r="F87" s="371">
        <f t="shared" si="5"/>
        <v>0</v>
      </c>
      <c r="G87" s="371">
        <f t="shared" si="5"/>
        <v>0</v>
      </c>
      <c r="H87" s="371">
        <f t="shared" si="5"/>
        <v>0</v>
      </c>
      <c r="I87" s="371">
        <f t="shared" si="5"/>
        <v>0</v>
      </c>
    </row>
    <row r="88" spans="1:9" ht="12.75">
      <c r="A88" s="359" t="s">
        <v>515</v>
      </c>
      <c r="B88" s="173">
        <v>0</v>
      </c>
      <c r="C88" s="173">
        <v>0</v>
      </c>
      <c r="D88" s="370">
        <v>0</v>
      </c>
      <c r="E88" s="370">
        <v>0</v>
      </c>
      <c r="F88" s="370">
        <v>0</v>
      </c>
      <c r="G88" s="370">
        <v>0</v>
      </c>
      <c r="H88" s="370">
        <v>0</v>
      </c>
      <c r="I88" s="370">
        <v>0</v>
      </c>
    </row>
    <row r="89" spans="1:9" ht="12.75">
      <c r="A89" s="359" t="s">
        <v>516</v>
      </c>
      <c r="B89" s="173">
        <v>0</v>
      </c>
      <c r="C89" s="173">
        <v>0</v>
      </c>
      <c r="D89" s="370">
        <v>0</v>
      </c>
      <c r="E89" s="370">
        <v>0</v>
      </c>
      <c r="F89" s="370">
        <v>0</v>
      </c>
      <c r="G89" s="370">
        <v>0</v>
      </c>
      <c r="H89" s="370">
        <v>0</v>
      </c>
      <c r="I89" s="370">
        <v>0</v>
      </c>
    </row>
    <row r="90" spans="1:9" ht="12.75">
      <c r="A90" s="359" t="s">
        <v>517</v>
      </c>
      <c r="B90" s="173">
        <v>0</v>
      </c>
      <c r="C90" s="173">
        <v>0</v>
      </c>
      <c r="D90" s="370">
        <v>0</v>
      </c>
      <c r="E90" s="370">
        <v>0</v>
      </c>
      <c r="F90" s="370">
        <v>0</v>
      </c>
      <c r="G90" s="370">
        <v>0</v>
      </c>
      <c r="H90" s="370">
        <v>0</v>
      </c>
      <c r="I90" s="370">
        <v>0</v>
      </c>
    </row>
    <row r="91" spans="1:9" ht="12.75">
      <c r="A91" s="359" t="s">
        <v>518</v>
      </c>
      <c r="B91" s="173">
        <v>0</v>
      </c>
      <c r="C91" s="173">
        <v>0</v>
      </c>
      <c r="D91" s="370">
        <v>0</v>
      </c>
      <c r="E91" s="370">
        <v>0</v>
      </c>
      <c r="F91" s="370">
        <v>0</v>
      </c>
      <c r="G91" s="370">
        <v>0</v>
      </c>
      <c r="H91" s="370">
        <v>0</v>
      </c>
      <c r="I91" s="370">
        <v>0</v>
      </c>
    </row>
    <row r="92" spans="1:9" ht="12.75">
      <c r="A92" s="359" t="s">
        <v>519</v>
      </c>
      <c r="B92" s="173">
        <v>0</v>
      </c>
      <c r="C92" s="173">
        <v>0</v>
      </c>
      <c r="D92" s="370">
        <v>0</v>
      </c>
      <c r="E92" s="370">
        <v>0</v>
      </c>
      <c r="F92" s="370">
        <v>0</v>
      </c>
      <c r="G92" s="370">
        <v>0</v>
      </c>
      <c r="H92" s="370">
        <v>0</v>
      </c>
      <c r="I92" s="370">
        <v>0</v>
      </c>
    </row>
    <row r="93" spans="1:9" ht="12.75">
      <c r="A93" s="359" t="s">
        <v>520</v>
      </c>
      <c r="B93" s="173">
        <v>0</v>
      </c>
      <c r="C93" s="173">
        <v>0</v>
      </c>
      <c r="D93" s="370">
        <v>0</v>
      </c>
      <c r="E93" s="370">
        <v>0</v>
      </c>
      <c r="F93" s="370">
        <v>0</v>
      </c>
      <c r="G93" s="370">
        <v>0</v>
      </c>
      <c r="H93" s="370">
        <v>0</v>
      </c>
      <c r="I93" s="370">
        <v>0</v>
      </c>
    </row>
    <row r="94" spans="1:9" ht="126" customHeight="1">
      <c r="A94" s="132" t="s">
        <v>68</v>
      </c>
      <c r="B94" s="734" t="s">
        <v>533</v>
      </c>
      <c r="C94" s="735"/>
      <c r="D94" s="735"/>
      <c r="E94" s="735"/>
      <c r="F94" s="735"/>
      <c r="G94" s="735"/>
      <c r="H94" s="735"/>
      <c r="I94" s="736"/>
    </row>
    <row r="95" spans="1:9" ht="12.75">
      <c r="A95" s="737"/>
      <c r="B95" s="737"/>
      <c r="C95" s="737"/>
      <c r="D95" s="737"/>
      <c r="E95" s="737"/>
      <c r="F95" s="737"/>
      <c r="G95" s="737"/>
      <c r="H95" s="737"/>
      <c r="I95" s="737"/>
    </row>
    <row r="96" spans="1:2" ht="12.75">
      <c r="A96" s="660" t="s">
        <v>63</v>
      </c>
      <c r="B96" s="660"/>
    </row>
    <row r="97" spans="1:2" ht="12.75">
      <c r="A97" s="660" t="s">
        <v>64</v>
      </c>
      <c r="B97" s="660"/>
    </row>
  </sheetData>
  <sheetProtection/>
  <mergeCells count="41">
    <mergeCell ref="A1:I1"/>
    <mergeCell ref="B3:I3"/>
    <mergeCell ref="B5:I5"/>
    <mergeCell ref="A7:I7"/>
    <mergeCell ref="A8:I8"/>
    <mergeCell ref="A10:I10"/>
    <mergeCell ref="A12:I12"/>
    <mergeCell ref="A13:I13"/>
    <mergeCell ref="A16:A18"/>
    <mergeCell ref="B16:B18"/>
    <mergeCell ref="C16:D16"/>
    <mergeCell ref="E16:F16"/>
    <mergeCell ref="G16:G18"/>
    <mergeCell ref="C17:C18"/>
    <mergeCell ref="D17:D18"/>
    <mergeCell ref="E17:E18"/>
    <mergeCell ref="F17:F18"/>
    <mergeCell ref="A14:I14"/>
    <mergeCell ref="B39:G39"/>
    <mergeCell ref="A40:G40"/>
    <mergeCell ref="A42:I42"/>
    <mergeCell ref="A44:I44"/>
    <mergeCell ref="A96:B96"/>
    <mergeCell ref="A47:I47"/>
    <mergeCell ref="A45:I45"/>
    <mergeCell ref="A46:I46"/>
    <mergeCell ref="A97:B97"/>
    <mergeCell ref="D51:D52"/>
    <mergeCell ref="E51:E52"/>
    <mergeCell ref="A54:I54"/>
    <mergeCell ref="A74:I74"/>
    <mergeCell ref="A49:A52"/>
    <mergeCell ref="B49:C50"/>
    <mergeCell ref="D49:E50"/>
    <mergeCell ref="F49:I49"/>
    <mergeCell ref="B94:I94"/>
    <mergeCell ref="A95:I95"/>
    <mergeCell ref="F50:F52"/>
    <mergeCell ref="G50:I50"/>
    <mergeCell ref="B51:B52"/>
    <mergeCell ref="C51:C52"/>
  </mergeCells>
  <printOptions/>
  <pageMargins left="0.7480314960629921" right="0.7480314960629921" top="0.984251968503937" bottom="0.984251968503937" header="0.5118110236220472" footer="0.5118110236220472"/>
  <pageSetup fitToHeight="2" fitToWidth="1" horizontalDpi="600" verticalDpi="600" orientation="portrait" paperSize="9" scale="40" r:id="rId1"/>
</worksheet>
</file>

<file path=xl/worksheets/sheet8.xml><?xml version="1.0" encoding="utf-8"?>
<worksheet xmlns="http://schemas.openxmlformats.org/spreadsheetml/2006/main" xmlns:r="http://schemas.openxmlformats.org/officeDocument/2006/relationships">
  <sheetPr>
    <pageSetUpPr fitToPage="1"/>
  </sheetPr>
  <dimension ref="A1:F53"/>
  <sheetViews>
    <sheetView view="pageBreakPreview" zoomScaleSheetLayoutView="100" zoomScalePageLayoutView="0" workbookViewId="0" topLeftCell="A37">
      <selection activeCell="C47" sqref="C47"/>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206" t="s">
        <v>256</v>
      </c>
      <c r="B1" s="206"/>
      <c r="C1" s="206"/>
    </row>
    <row r="2" spans="1:3" ht="12.75">
      <c r="A2" s="206"/>
      <c r="B2" s="206"/>
      <c r="C2" s="206"/>
    </row>
    <row r="3" spans="1:6" ht="14.25">
      <c r="A3" s="752" t="s">
        <v>60</v>
      </c>
      <c r="B3" s="752"/>
      <c r="C3" s="746" t="s">
        <v>500</v>
      </c>
      <c r="D3" s="753"/>
      <c r="E3" s="753"/>
      <c r="F3" s="753"/>
    </row>
    <row r="4" spans="1:6" ht="14.25">
      <c r="A4" s="145"/>
      <c r="B4" s="415"/>
      <c r="C4" s="415"/>
      <c r="D4" s="415"/>
      <c r="E4" s="415"/>
      <c r="F4" s="415"/>
    </row>
    <row r="5" spans="1:6" ht="14.25">
      <c r="A5" s="752" t="s">
        <v>61</v>
      </c>
      <c r="B5" s="752"/>
      <c r="C5" s="746" t="s">
        <v>534</v>
      </c>
      <c r="D5" s="753"/>
      <c r="E5" s="753"/>
      <c r="F5" s="753"/>
    </row>
    <row r="6" spans="1:6" ht="14.25">
      <c r="A6" s="416"/>
      <c r="B6" s="414"/>
      <c r="C6" s="414"/>
      <c r="D6" s="414"/>
      <c r="E6" s="413"/>
      <c r="F6" s="412"/>
    </row>
    <row r="7" spans="3:6" ht="54.75" customHeight="1" thickBot="1">
      <c r="C7" s="754" t="s">
        <v>200</v>
      </c>
      <c r="D7" s="754"/>
      <c r="E7" s="755" t="s">
        <v>201</v>
      </c>
      <c r="F7" s="756"/>
    </row>
    <row r="8" spans="1:6" ht="13.5" customHeight="1" thickBot="1">
      <c r="A8" s="757" t="s">
        <v>202</v>
      </c>
      <c r="B8" s="758"/>
      <c r="C8" s="763" t="s">
        <v>203</v>
      </c>
      <c r="D8" s="764"/>
      <c r="E8" s="765" t="s">
        <v>204</v>
      </c>
      <c r="F8" s="766"/>
    </row>
    <row r="9" spans="1:6" ht="26.25" thickBot="1">
      <c r="A9" s="759"/>
      <c r="B9" s="760"/>
      <c r="C9" s="207" t="s">
        <v>593</v>
      </c>
      <c r="D9" s="208">
        <v>11229</v>
      </c>
      <c r="E9" s="209"/>
      <c r="F9" s="210"/>
    </row>
    <row r="10" spans="1:6" ht="26.25" customHeight="1" thickBot="1">
      <c r="A10" s="759"/>
      <c r="B10" s="760"/>
      <c r="C10" s="211" t="s">
        <v>594</v>
      </c>
      <c r="D10" s="212">
        <v>1877</v>
      </c>
      <c r="E10" s="213"/>
      <c r="F10" s="214"/>
    </row>
    <row r="11" spans="1:6" ht="33.75" customHeight="1" thickBot="1">
      <c r="A11" s="759"/>
      <c r="B11" s="760"/>
      <c r="C11" s="211" t="s">
        <v>595</v>
      </c>
      <c r="D11" s="208">
        <v>362</v>
      </c>
      <c r="E11" s="215" t="s">
        <v>205</v>
      </c>
      <c r="F11" s="208">
        <v>37</v>
      </c>
    </row>
    <row r="12" spans="1:6" ht="13.5" thickBot="1">
      <c r="A12" s="759"/>
      <c r="B12" s="760"/>
      <c r="C12" s="216" t="s">
        <v>596</v>
      </c>
      <c r="D12" s="217">
        <f>C14+D14</f>
        <v>347</v>
      </c>
      <c r="E12" s="218" t="s">
        <v>206</v>
      </c>
      <c r="F12" s="219">
        <f>E14+F14</f>
        <v>34</v>
      </c>
    </row>
    <row r="13" spans="1:6" ht="12.75">
      <c r="A13" s="759"/>
      <c r="B13" s="760"/>
      <c r="C13" s="220" t="s">
        <v>207</v>
      </c>
      <c r="D13" s="221" t="s">
        <v>208</v>
      </c>
      <c r="E13" s="222" t="s">
        <v>207</v>
      </c>
      <c r="F13" s="223" t="s">
        <v>208</v>
      </c>
    </row>
    <row r="14" spans="1:6" ht="12.75" customHeight="1" thickBot="1">
      <c r="A14" s="759"/>
      <c r="B14" s="760"/>
      <c r="C14" s="224">
        <v>38</v>
      </c>
      <c r="D14" s="225">
        <v>309</v>
      </c>
      <c r="E14" s="226">
        <v>9</v>
      </c>
      <c r="F14" s="227">
        <v>25</v>
      </c>
    </row>
    <row r="15" spans="1:6" ht="18" customHeight="1" thickBot="1">
      <c r="A15" s="759"/>
      <c r="B15" s="760"/>
      <c r="C15" s="228" t="s">
        <v>209</v>
      </c>
      <c r="D15" s="229">
        <v>13</v>
      </c>
      <c r="E15" s="230" t="s">
        <v>209</v>
      </c>
      <c r="F15" s="208">
        <v>3</v>
      </c>
    </row>
    <row r="16" spans="1:6" ht="13.5" thickBot="1">
      <c r="A16" s="759"/>
      <c r="B16" s="760"/>
      <c r="C16" s="231" t="s">
        <v>210</v>
      </c>
      <c r="D16" s="208">
        <v>2</v>
      </c>
      <c r="E16" s="230" t="s">
        <v>210</v>
      </c>
      <c r="F16" s="208">
        <v>0</v>
      </c>
    </row>
    <row r="17" spans="1:6" ht="13.5" thickBot="1">
      <c r="A17" s="759"/>
      <c r="B17" s="760"/>
      <c r="C17" s="231" t="s">
        <v>211</v>
      </c>
      <c r="D17" s="208">
        <v>0</v>
      </c>
      <c r="E17" s="230" t="s">
        <v>211</v>
      </c>
      <c r="F17" s="208">
        <v>0</v>
      </c>
    </row>
    <row r="18" spans="1:6" ht="51.75" thickBot="1">
      <c r="A18" s="761"/>
      <c r="B18" s="762"/>
      <c r="C18" s="211" t="s">
        <v>597</v>
      </c>
      <c r="D18" s="232">
        <v>2</v>
      </c>
      <c r="E18" s="233" t="s">
        <v>212</v>
      </c>
      <c r="F18" s="409">
        <v>0</v>
      </c>
    </row>
    <row r="19" spans="1:6" ht="39" customHeight="1" thickBot="1">
      <c r="A19" s="767" t="s">
        <v>213</v>
      </c>
      <c r="B19" s="234"/>
      <c r="C19" s="207" t="s">
        <v>214</v>
      </c>
      <c r="D19" s="235">
        <v>8449</v>
      </c>
      <c r="E19" s="209"/>
      <c r="F19" s="210"/>
    </row>
    <row r="20" spans="1:6" ht="64.5" thickBot="1">
      <c r="A20" s="768"/>
      <c r="B20" s="769" t="s">
        <v>215</v>
      </c>
      <c r="C20" s="207" t="s">
        <v>598</v>
      </c>
      <c r="D20" s="235">
        <v>4532</v>
      </c>
      <c r="E20" s="213"/>
      <c r="F20" s="214"/>
    </row>
    <row r="21" spans="1:6" ht="80.25" customHeight="1" thickBot="1">
      <c r="A21" s="768"/>
      <c r="B21" s="770"/>
      <c r="C21" s="207" t="s">
        <v>599</v>
      </c>
      <c r="D21" s="208">
        <f>D22+D25+D26+D27</f>
        <v>629</v>
      </c>
      <c r="E21" s="236" t="s">
        <v>217</v>
      </c>
      <c r="F21" s="229">
        <v>31</v>
      </c>
    </row>
    <row r="22" spans="1:6" ht="13.5" thickBot="1">
      <c r="A22" s="768"/>
      <c r="B22" s="770"/>
      <c r="C22" s="237" t="s">
        <v>600</v>
      </c>
      <c r="D22" s="238">
        <f>C24+D24</f>
        <v>560</v>
      </c>
      <c r="E22" s="222" t="s">
        <v>601</v>
      </c>
      <c r="F22" s="239">
        <f>E24+F24</f>
        <v>28</v>
      </c>
    </row>
    <row r="23" spans="1:6" ht="12.75">
      <c r="A23" s="768"/>
      <c r="B23" s="770"/>
      <c r="C23" s="237" t="s">
        <v>218</v>
      </c>
      <c r="D23" s="240" t="s">
        <v>219</v>
      </c>
      <c r="E23" s="241" t="s">
        <v>218</v>
      </c>
      <c r="F23" s="223" t="s">
        <v>219</v>
      </c>
    </row>
    <row r="24" spans="1:6" ht="13.5" thickBot="1">
      <c r="A24" s="768"/>
      <c r="B24" s="770"/>
      <c r="C24" s="242">
        <v>142</v>
      </c>
      <c r="D24" s="411">
        <v>418</v>
      </c>
      <c r="E24" s="243">
        <v>13</v>
      </c>
      <c r="F24" s="227">
        <v>15</v>
      </c>
    </row>
    <row r="25" spans="1:6" ht="18.75" customHeight="1" thickBot="1">
      <c r="A25" s="768"/>
      <c r="B25" s="770"/>
      <c r="C25" s="236" t="s">
        <v>220</v>
      </c>
      <c r="D25" s="410">
        <v>44</v>
      </c>
      <c r="E25" s="230" t="s">
        <v>221</v>
      </c>
      <c r="F25" s="208">
        <v>1</v>
      </c>
    </row>
    <row r="26" spans="1:6" ht="13.5" thickBot="1">
      <c r="A26" s="768"/>
      <c r="B26" s="770"/>
      <c r="C26" s="244" t="s">
        <v>222</v>
      </c>
      <c r="D26" s="410">
        <v>4</v>
      </c>
      <c r="E26" s="230" t="s">
        <v>222</v>
      </c>
      <c r="F26" s="208">
        <v>1</v>
      </c>
    </row>
    <row r="27" spans="1:6" ht="13.5" thickBot="1">
      <c r="A27" s="768"/>
      <c r="B27" s="770"/>
      <c r="C27" s="244" t="s">
        <v>223</v>
      </c>
      <c r="D27" s="410">
        <v>21</v>
      </c>
      <c r="E27" s="230" t="s">
        <v>223</v>
      </c>
      <c r="F27" s="208">
        <v>1</v>
      </c>
    </row>
    <row r="28" spans="1:6" ht="64.5" thickBot="1">
      <c r="A28" s="768"/>
      <c r="B28" s="771"/>
      <c r="C28" s="207" t="s">
        <v>602</v>
      </c>
      <c r="D28" s="410">
        <v>28</v>
      </c>
      <c r="E28" s="215" t="s">
        <v>224</v>
      </c>
      <c r="F28" s="409">
        <v>4</v>
      </c>
    </row>
    <row r="29" spans="1:6" ht="83.25" customHeight="1" thickBot="1">
      <c r="A29" s="768"/>
      <c r="B29" s="772" t="s">
        <v>225</v>
      </c>
      <c r="C29" s="207" t="s">
        <v>603</v>
      </c>
      <c r="D29" s="208">
        <v>973</v>
      </c>
      <c r="E29" s="245"/>
      <c r="F29" s="246"/>
    </row>
    <row r="30" spans="1:6" ht="77.25" thickBot="1">
      <c r="A30" s="768"/>
      <c r="B30" s="773"/>
      <c r="C30" s="247" t="s">
        <v>604</v>
      </c>
      <c r="D30" s="248">
        <v>41</v>
      </c>
      <c r="E30" s="249" t="s">
        <v>228</v>
      </c>
      <c r="F30" s="208">
        <v>6</v>
      </c>
    </row>
    <row r="31" spans="1:6" ht="13.5" thickBot="1">
      <c r="A31" s="768"/>
      <c r="B31" s="773"/>
      <c r="C31" s="220" t="s">
        <v>229</v>
      </c>
      <c r="D31" s="238">
        <f>C33+D33</f>
        <v>37</v>
      </c>
      <c r="E31" s="250" t="s">
        <v>230</v>
      </c>
      <c r="F31" s="219">
        <f>E33+F33</f>
        <v>5</v>
      </c>
    </row>
    <row r="32" spans="1:6" ht="12.75">
      <c r="A32" s="768"/>
      <c r="B32" s="773"/>
      <c r="C32" s="251" t="s">
        <v>231</v>
      </c>
      <c r="D32" s="252" t="s">
        <v>232</v>
      </c>
      <c r="E32" s="253" t="s">
        <v>233</v>
      </c>
      <c r="F32" s="239" t="s">
        <v>234</v>
      </c>
    </row>
    <row r="33" spans="1:6" ht="13.5" thickBot="1">
      <c r="A33" s="768"/>
      <c r="B33" s="773"/>
      <c r="C33" s="254">
        <v>12</v>
      </c>
      <c r="D33" s="255">
        <v>25</v>
      </c>
      <c r="E33" s="226">
        <v>4</v>
      </c>
      <c r="F33" s="227">
        <v>1</v>
      </c>
    </row>
    <row r="34" spans="1:6" ht="12" customHeight="1" thickBot="1">
      <c r="A34" s="768"/>
      <c r="B34" s="773"/>
      <c r="C34" s="244" t="s">
        <v>235</v>
      </c>
      <c r="D34" s="208">
        <v>4</v>
      </c>
      <c r="E34" s="230" t="s">
        <v>236</v>
      </c>
      <c r="F34" s="208">
        <v>0</v>
      </c>
    </row>
    <row r="35" spans="1:6" ht="13.5" thickBot="1">
      <c r="A35" s="768"/>
      <c r="B35" s="773"/>
      <c r="C35" s="244" t="s">
        <v>237</v>
      </c>
      <c r="D35" s="208">
        <v>0</v>
      </c>
      <c r="E35" s="230" t="s">
        <v>237</v>
      </c>
      <c r="F35" s="208">
        <v>1</v>
      </c>
    </row>
    <row r="36" spans="1:6" ht="13.5" thickBot="1">
      <c r="A36" s="768"/>
      <c r="B36" s="773"/>
      <c r="C36" s="244" t="s">
        <v>238</v>
      </c>
      <c r="D36" s="208">
        <v>0</v>
      </c>
      <c r="E36" s="230" t="s">
        <v>238</v>
      </c>
      <c r="F36" s="208">
        <v>0</v>
      </c>
    </row>
    <row r="37" spans="1:6" ht="64.5" thickBot="1">
      <c r="A37" s="768"/>
      <c r="B37" s="774"/>
      <c r="C37" s="256" t="s">
        <v>239</v>
      </c>
      <c r="D37" s="212">
        <v>7</v>
      </c>
      <c r="E37" s="256" t="s">
        <v>605</v>
      </c>
      <c r="F37" s="409">
        <v>4</v>
      </c>
    </row>
    <row r="38" spans="1:6" ht="69" customHeight="1" thickBot="1">
      <c r="A38" s="775" t="s">
        <v>240</v>
      </c>
      <c r="B38" s="417" t="s">
        <v>241</v>
      </c>
      <c r="C38" s="257" t="s">
        <v>242</v>
      </c>
      <c r="D38" s="208">
        <v>1</v>
      </c>
      <c r="E38" s="207" t="s">
        <v>264</v>
      </c>
      <c r="F38" s="208">
        <v>0</v>
      </c>
    </row>
    <row r="39" spans="1:6" ht="38.25" customHeight="1" thickBot="1">
      <c r="A39" s="776"/>
      <c r="B39" s="778" t="s">
        <v>265</v>
      </c>
      <c r="C39" s="258"/>
      <c r="D39" s="210"/>
      <c r="E39" s="259" t="s">
        <v>266</v>
      </c>
      <c r="F39" s="208">
        <v>1</v>
      </c>
    </row>
    <row r="40" spans="1:6" ht="54" customHeight="1" thickBot="1">
      <c r="A40" s="777"/>
      <c r="B40" s="779"/>
      <c r="C40" s="260"/>
      <c r="D40" s="214"/>
      <c r="E40" s="259" t="s">
        <v>267</v>
      </c>
      <c r="F40" s="208">
        <v>0</v>
      </c>
    </row>
    <row r="41" spans="1:6" ht="28.5" customHeight="1">
      <c r="A41" s="783" t="s">
        <v>607</v>
      </c>
      <c r="B41" s="783"/>
      <c r="C41" s="783"/>
      <c r="D41" s="783"/>
      <c r="E41" s="783"/>
      <c r="F41" s="783"/>
    </row>
    <row r="42" ht="12.75">
      <c r="A42" s="7" t="s">
        <v>268</v>
      </c>
    </row>
    <row r="43" spans="1:6" ht="12.75">
      <c r="A43" s="780" t="s">
        <v>333</v>
      </c>
      <c r="B43" s="780"/>
      <c r="C43" s="780"/>
      <c r="D43" s="780"/>
      <c r="E43" s="780"/>
      <c r="F43" s="780"/>
    </row>
    <row r="44" ht="12.75">
      <c r="A44" t="s">
        <v>269</v>
      </c>
    </row>
    <row r="45" ht="12.75">
      <c r="A45" t="s">
        <v>270</v>
      </c>
    </row>
    <row r="46" ht="12.75">
      <c r="A46" t="s">
        <v>271</v>
      </c>
    </row>
    <row r="47" ht="12.75">
      <c r="A47" t="s">
        <v>273</v>
      </c>
    </row>
    <row r="48" ht="12.75">
      <c r="A48" t="s">
        <v>274</v>
      </c>
    </row>
    <row r="49" ht="12.75">
      <c r="A49" t="s">
        <v>275</v>
      </c>
    </row>
    <row r="50" ht="12.75">
      <c r="A50" t="s">
        <v>606</v>
      </c>
    </row>
    <row r="51" ht="12.75">
      <c r="A51" s="7"/>
    </row>
    <row r="52" spans="1:2" ht="12.75">
      <c r="A52" s="781" t="s">
        <v>63</v>
      </c>
      <c r="B52" s="781"/>
    </row>
    <row r="53" spans="1:3" ht="12.75" customHeight="1">
      <c r="A53" s="782" t="s">
        <v>64</v>
      </c>
      <c r="B53" s="782"/>
      <c r="C53" s="782"/>
    </row>
  </sheetData>
  <sheetProtection/>
  <mergeCells count="18">
    <mergeCell ref="A38:A40"/>
    <mergeCell ref="B39:B40"/>
    <mergeCell ref="A43:F43"/>
    <mergeCell ref="A52:B52"/>
    <mergeCell ref="A53:C53"/>
    <mergeCell ref="A41:F41"/>
    <mergeCell ref="A8:B18"/>
    <mergeCell ref="C8:D8"/>
    <mergeCell ref="E8:F8"/>
    <mergeCell ref="A19:A37"/>
    <mergeCell ref="B20:B28"/>
    <mergeCell ref="B29:B37"/>
    <mergeCell ref="A3:B3"/>
    <mergeCell ref="C3:F3"/>
    <mergeCell ref="A5:B5"/>
    <mergeCell ref="C5:F5"/>
    <mergeCell ref="C7:D7"/>
    <mergeCell ref="E7:F7"/>
  </mergeCells>
  <printOptions/>
  <pageMargins left="0.5905511811023623" right="0.5905511811023623" top="0.5905511811023623" bottom="0.5905511811023623" header="0.5118110236220472" footer="0.5118110236220472"/>
  <pageSetup fitToHeight="1" fitToWidth="1" horizontalDpi="600" verticalDpi="600" orientation="portrait" paperSize="9" scale="56" r:id="rId1"/>
</worksheet>
</file>

<file path=xl/worksheets/sheet9.xml><?xml version="1.0" encoding="utf-8"?>
<worksheet xmlns="http://schemas.openxmlformats.org/spreadsheetml/2006/main" xmlns:r="http://schemas.openxmlformats.org/officeDocument/2006/relationships">
  <dimension ref="A1:I243"/>
  <sheetViews>
    <sheetView view="pageBreakPreview" zoomScale="73" zoomScaleSheetLayoutView="73" zoomScalePageLayoutView="0" workbookViewId="0" topLeftCell="A200">
      <selection activeCell="C243" sqref="C243"/>
    </sheetView>
  </sheetViews>
  <sheetFormatPr defaultColWidth="9.140625" defaultRowHeight="12.75"/>
  <cols>
    <col min="1" max="1" width="22.421875" style="418" customWidth="1"/>
    <col min="2" max="2" width="10.7109375" style="418" customWidth="1"/>
    <col min="3" max="3" width="48.00390625" style="418" customWidth="1"/>
    <col min="4" max="4" width="10.00390625" style="418" customWidth="1"/>
    <col min="5" max="5" width="28.57421875" style="418" bestFit="1" customWidth="1"/>
    <col min="6" max="6" width="43.8515625" style="418" bestFit="1" customWidth="1"/>
    <col min="7" max="16384" width="9.140625" style="418" customWidth="1"/>
  </cols>
  <sheetData>
    <row r="1" spans="1:5" ht="15">
      <c r="A1" s="8" t="s">
        <v>257</v>
      </c>
      <c r="B1" s="8"/>
      <c r="C1" s="8"/>
      <c r="D1" s="8"/>
      <c r="E1" s="8"/>
    </row>
    <row r="2" ht="15">
      <c r="A2" s="9"/>
    </row>
    <row r="3" spans="1:5" ht="14.25">
      <c r="A3" s="10" t="s">
        <v>60</v>
      </c>
      <c r="B3" s="865" t="s">
        <v>500</v>
      </c>
      <c r="C3" s="865"/>
      <c r="D3" s="865"/>
      <c r="E3" s="865"/>
    </row>
    <row r="4" spans="1:2" ht="14.25">
      <c r="A4" s="11"/>
      <c r="B4" s="11"/>
    </row>
    <row r="5" spans="1:5" ht="14.25">
      <c r="A5" s="10" t="s">
        <v>61</v>
      </c>
      <c r="B5" s="865" t="s">
        <v>501</v>
      </c>
      <c r="C5" s="865"/>
      <c r="D5" s="865"/>
      <c r="E5" s="865"/>
    </row>
    <row r="6" spans="1:5" ht="14.25">
      <c r="A6" s="10"/>
      <c r="B6" s="12"/>
      <c r="C6" s="12"/>
      <c r="D6" s="12"/>
      <c r="E6" s="12"/>
    </row>
    <row r="7" spans="1:9" ht="15" customHeight="1">
      <c r="A7" s="640" t="s">
        <v>437</v>
      </c>
      <c r="B7" s="640"/>
      <c r="C7" s="640"/>
      <c r="D7" s="640"/>
      <c r="E7" s="640"/>
      <c r="F7" s="205"/>
      <c r="G7" s="205"/>
      <c r="H7" s="205"/>
      <c r="I7" s="205"/>
    </row>
    <row r="8" spans="1:9" ht="15">
      <c r="A8" s="403"/>
      <c r="B8" s="403"/>
      <c r="C8" s="403"/>
      <c r="D8" s="403"/>
      <c r="E8" s="403"/>
      <c r="F8" s="403"/>
      <c r="G8" s="403"/>
      <c r="H8" s="403"/>
      <c r="I8" s="403"/>
    </row>
    <row r="9" spans="1:6" ht="41.25" customHeight="1">
      <c r="A9" s="866" t="s">
        <v>302</v>
      </c>
      <c r="B9" s="866"/>
      <c r="C9" s="866"/>
      <c r="D9" s="866"/>
      <c r="E9" s="866"/>
      <c r="F9" s="866"/>
    </row>
    <row r="10" spans="1:6" ht="12.75">
      <c r="A10" s="866" t="s">
        <v>284</v>
      </c>
      <c r="B10" s="866"/>
      <c r="C10" s="866"/>
      <c r="D10" s="866"/>
      <c r="E10" s="866"/>
      <c r="F10" s="866"/>
    </row>
    <row r="11" ht="13.5" thickBot="1"/>
    <row r="12" spans="1:6" ht="24.75" customHeight="1">
      <c r="A12" s="867" t="s">
        <v>170</v>
      </c>
      <c r="B12" s="869" t="s">
        <v>171</v>
      </c>
      <c r="C12" s="869"/>
      <c r="D12" s="869"/>
      <c r="E12" s="870" t="s">
        <v>54</v>
      </c>
      <c r="F12" s="872" t="s">
        <v>283</v>
      </c>
    </row>
    <row r="13" spans="1:6" ht="38.25" customHeight="1">
      <c r="A13" s="868"/>
      <c r="B13" s="404" t="s">
        <v>62</v>
      </c>
      <c r="C13" s="874" t="s">
        <v>93</v>
      </c>
      <c r="D13" s="874"/>
      <c r="E13" s="871"/>
      <c r="F13" s="873"/>
    </row>
    <row r="14" spans="1:6" ht="15" thickBot="1">
      <c r="A14" s="305">
        <v>1</v>
      </c>
      <c r="B14" s="306">
        <v>2</v>
      </c>
      <c r="C14" s="306">
        <v>3</v>
      </c>
      <c r="D14" s="306">
        <v>4</v>
      </c>
      <c r="E14" s="307">
        <v>5</v>
      </c>
      <c r="F14" s="308">
        <v>6</v>
      </c>
    </row>
    <row r="15" spans="1:6" ht="15.75" thickBot="1">
      <c r="A15" s="860" t="s">
        <v>130</v>
      </c>
      <c r="B15" s="861"/>
      <c r="C15" s="861"/>
      <c r="D15" s="861"/>
      <c r="E15" s="861"/>
      <c r="F15" s="862"/>
    </row>
    <row r="16" spans="1:6" ht="24.75" customHeight="1">
      <c r="A16" s="839" t="s">
        <v>94</v>
      </c>
      <c r="B16" s="842"/>
      <c r="C16" s="13" t="s">
        <v>172</v>
      </c>
      <c r="D16" s="419"/>
      <c r="E16" s="842">
        <v>0</v>
      </c>
      <c r="F16" s="845">
        <v>0</v>
      </c>
    </row>
    <row r="17" spans="1:6" ht="24.75" customHeight="1">
      <c r="A17" s="863"/>
      <c r="B17" s="843"/>
      <c r="C17" s="14" t="s">
        <v>173</v>
      </c>
      <c r="D17" s="420"/>
      <c r="E17" s="843"/>
      <c r="F17" s="846"/>
    </row>
    <row r="18" spans="1:6" ht="24.75" customHeight="1">
      <c r="A18" s="863"/>
      <c r="B18" s="843"/>
      <c r="C18" s="14" t="s">
        <v>174</v>
      </c>
      <c r="D18" s="420"/>
      <c r="E18" s="843"/>
      <c r="F18" s="846"/>
    </row>
    <row r="19" spans="1:6" ht="24.75" customHeight="1">
      <c r="A19" s="863"/>
      <c r="B19" s="843"/>
      <c r="C19" s="14" t="s">
        <v>303</v>
      </c>
      <c r="D19" s="420"/>
      <c r="E19" s="843"/>
      <c r="F19" s="846"/>
    </row>
    <row r="20" spans="1:6" ht="24.75" customHeight="1">
      <c r="A20" s="863"/>
      <c r="B20" s="843"/>
      <c r="C20" s="14" t="s">
        <v>175</v>
      </c>
      <c r="D20" s="420"/>
      <c r="E20" s="843"/>
      <c r="F20" s="846"/>
    </row>
    <row r="21" spans="1:6" ht="24.75" customHeight="1" thickBot="1">
      <c r="A21" s="864"/>
      <c r="B21" s="844"/>
      <c r="C21" s="15" t="s">
        <v>304</v>
      </c>
      <c r="D21" s="421"/>
      <c r="E21" s="844"/>
      <c r="F21" s="847"/>
    </row>
    <row r="22" spans="1:6" ht="24.75" customHeight="1">
      <c r="A22" s="839" t="s">
        <v>95</v>
      </c>
      <c r="B22" s="842"/>
      <c r="C22" s="16" t="s">
        <v>172</v>
      </c>
      <c r="D22" s="419"/>
      <c r="E22" s="842">
        <v>0</v>
      </c>
      <c r="F22" s="845">
        <v>0</v>
      </c>
    </row>
    <row r="23" spans="1:6" ht="24.75" customHeight="1">
      <c r="A23" s="840"/>
      <c r="B23" s="843"/>
      <c r="C23" s="17" t="s">
        <v>173</v>
      </c>
      <c r="D23" s="420"/>
      <c r="E23" s="843"/>
      <c r="F23" s="846"/>
    </row>
    <row r="24" spans="1:6" ht="24.75" customHeight="1">
      <c r="A24" s="840"/>
      <c r="B24" s="843"/>
      <c r="C24" s="17" t="s">
        <v>174</v>
      </c>
      <c r="D24" s="420"/>
      <c r="E24" s="843"/>
      <c r="F24" s="846"/>
    </row>
    <row r="25" spans="1:6" ht="24.75" customHeight="1">
      <c r="A25" s="840"/>
      <c r="B25" s="843"/>
      <c r="C25" s="17" t="s">
        <v>303</v>
      </c>
      <c r="D25" s="420"/>
      <c r="E25" s="843"/>
      <c r="F25" s="846"/>
    </row>
    <row r="26" spans="1:6" ht="24.75" customHeight="1">
      <c r="A26" s="840"/>
      <c r="B26" s="843"/>
      <c r="C26" s="17" t="s">
        <v>175</v>
      </c>
      <c r="D26" s="420"/>
      <c r="E26" s="843"/>
      <c r="F26" s="846"/>
    </row>
    <row r="27" spans="1:6" ht="24.75" customHeight="1" thickBot="1">
      <c r="A27" s="841"/>
      <c r="B27" s="844"/>
      <c r="C27" s="18" t="s">
        <v>304</v>
      </c>
      <c r="D27" s="421"/>
      <c r="E27" s="844"/>
      <c r="F27" s="847"/>
    </row>
    <row r="28" spans="1:6" ht="48.75" thickBot="1">
      <c r="A28" s="19" t="s">
        <v>96</v>
      </c>
      <c r="B28" s="422"/>
      <c r="C28" s="20"/>
      <c r="D28" s="423"/>
      <c r="E28" s="424">
        <v>0</v>
      </c>
      <c r="F28" s="425">
        <v>0</v>
      </c>
    </row>
    <row r="29" spans="1:6" ht="12.75">
      <c r="A29" s="848" t="s">
        <v>97</v>
      </c>
      <c r="B29" s="851">
        <v>3</v>
      </c>
      <c r="C29" s="854"/>
      <c r="D29" s="857"/>
      <c r="E29" s="426">
        <v>3454620.35</v>
      </c>
      <c r="F29" s="427">
        <v>1466585.78</v>
      </c>
    </row>
    <row r="30" spans="1:6" ht="24">
      <c r="A30" s="849"/>
      <c r="B30" s="852"/>
      <c r="C30" s="855"/>
      <c r="D30" s="858"/>
      <c r="E30" s="304" t="s">
        <v>17</v>
      </c>
      <c r="F30" s="21" t="s">
        <v>17</v>
      </c>
    </row>
    <row r="31" spans="1:6" ht="13.5" thickBot="1">
      <c r="A31" s="850"/>
      <c r="B31" s="853"/>
      <c r="C31" s="856"/>
      <c r="D31" s="859"/>
      <c r="E31" s="428">
        <v>387556.45</v>
      </c>
      <c r="F31" s="429">
        <v>223063.21</v>
      </c>
    </row>
    <row r="32" spans="1:6" ht="15.75" thickBot="1">
      <c r="A32" s="860" t="s">
        <v>131</v>
      </c>
      <c r="B32" s="861"/>
      <c r="C32" s="861"/>
      <c r="D32" s="861"/>
      <c r="E32" s="861"/>
      <c r="F32" s="862"/>
    </row>
    <row r="33" spans="1:6" ht="25.5" customHeight="1">
      <c r="A33" s="839" t="s">
        <v>94</v>
      </c>
      <c r="B33" s="842"/>
      <c r="C33" s="13" t="s">
        <v>172</v>
      </c>
      <c r="D33" s="419"/>
      <c r="E33" s="842">
        <v>0</v>
      </c>
      <c r="F33" s="845">
        <v>0</v>
      </c>
    </row>
    <row r="34" spans="1:6" ht="12.75">
      <c r="A34" s="863"/>
      <c r="B34" s="843"/>
      <c r="C34" s="14" t="s">
        <v>173</v>
      </c>
      <c r="D34" s="420"/>
      <c r="E34" s="843"/>
      <c r="F34" s="846"/>
    </row>
    <row r="35" spans="1:6" ht="12.75" customHeight="1">
      <c r="A35" s="863"/>
      <c r="B35" s="843"/>
      <c r="C35" s="14" t="s">
        <v>174</v>
      </c>
      <c r="D35" s="420"/>
      <c r="E35" s="843"/>
      <c r="F35" s="846"/>
    </row>
    <row r="36" spans="1:6" ht="12.75">
      <c r="A36" s="863"/>
      <c r="B36" s="843"/>
      <c r="C36" s="14" t="s">
        <v>303</v>
      </c>
      <c r="D36" s="420"/>
      <c r="E36" s="843"/>
      <c r="F36" s="846"/>
    </row>
    <row r="37" spans="1:6" ht="15" customHeight="1">
      <c r="A37" s="863"/>
      <c r="B37" s="843"/>
      <c r="C37" s="14" t="s">
        <v>175</v>
      </c>
      <c r="D37" s="420"/>
      <c r="E37" s="843"/>
      <c r="F37" s="846"/>
    </row>
    <row r="38" spans="1:6" ht="13.5" thickBot="1">
      <c r="A38" s="864"/>
      <c r="B38" s="844"/>
      <c r="C38" s="15" t="s">
        <v>304</v>
      </c>
      <c r="D38" s="421"/>
      <c r="E38" s="844"/>
      <c r="F38" s="847"/>
    </row>
    <row r="39" spans="1:6" ht="23.25" customHeight="1">
      <c r="A39" s="839" t="s">
        <v>95</v>
      </c>
      <c r="B39" s="842"/>
      <c r="C39" s="16" t="s">
        <v>172</v>
      </c>
      <c r="D39" s="419"/>
      <c r="E39" s="842">
        <v>0</v>
      </c>
      <c r="F39" s="845">
        <v>0</v>
      </c>
    </row>
    <row r="40" spans="1:6" ht="28.5" customHeight="1">
      <c r="A40" s="840"/>
      <c r="B40" s="843"/>
      <c r="C40" s="17" t="s">
        <v>173</v>
      </c>
      <c r="D40" s="420"/>
      <c r="E40" s="843"/>
      <c r="F40" s="846"/>
    </row>
    <row r="41" spans="1:6" ht="24.75" customHeight="1">
      <c r="A41" s="840"/>
      <c r="B41" s="843"/>
      <c r="C41" s="17" t="s">
        <v>174</v>
      </c>
      <c r="D41" s="420"/>
      <c r="E41" s="843"/>
      <c r="F41" s="846"/>
    </row>
    <row r="42" spans="1:6" ht="14.25" customHeight="1">
      <c r="A42" s="840"/>
      <c r="B42" s="843"/>
      <c r="C42" s="17" t="s">
        <v>303</v>
      </c>
      <c r="D42" s="420"/>
      <c r="E42" s="843"/>
      <c r="F42" s="846"/>
    </row>
    <row r="43" spans="1:6" ht="38.25" customHeight="1">
      <c r="A43" s="840"/>
      <c r="B43" s="843"/>
      <c r="C43" s="17" t="s">
        <v>175</v>
      </c>
      <c r="D43" s="420"/>
      <c r="E43" s="843"/>
      <c r="F43" s="846"/>
    </row>
    <row r="44" spans="1:6" ht="18.75" customHeight="1" thickBot="1">
      <c r="A44" s="841"/>
      <c r="B44" s="844"/>
      <c r="C44" s="18" t="s">
        <v>304</v>
      </c>
      <c r="D44" s="421"/>
      <c r="E44" s="844"/>
      <c r="F44" s="847"/>
    </row>
    <row r="45" spans="1:6" ht="66" customHeight="1" thickBot="1">
      <c r="A45" s="19" t="s">
        <v>96</v>
      </c>
      <c r="B45" s="422">
        <v>2</v>
      </c>
      <c r="C45" s="20"/>
      <c r="D45" s="423"/>
      <c r="E45" s="430">
        <v>4621956.98</v>
      </c>
      <c r="F45" s="431">
        <v>352165.13</v>
      </c>
    </row>
    <row r="46" spans="1:6" ht="14.25" customHeight="1">
      <c r="A46" s="848" t="s">
        <v>97</v>
      </c>
      <c r="B46" s="851">
        <v>2</v>
      </c>
      <c r="C46" s="854"/>
      <c r="D46" s="857"/>
      <c r="E46" s="426">
        <v>2682676.27</v>
      </c>
      <c r="F46" s="427">
        <v>345592.63</v>
      </c>
    </row>
    <row r="47" spans="1:6" ht="71.25" customHeight="1">
      <c r="A47" s="849"/>
      <c r="B47" s="852"/>
      <c r="C47" s="855"/>
      <c r="D47" s="858"/>
      <c r="E47" s="304" t="s">
        <v>17</v>
      </c>
      <c r="F47" s="21" t="s">
        <v>17</v>
      </c>
    </row>
    <row r="48" spans="1:6" ht="29.25" customHeight="1" thickBot="1">
      <c r="A48" s="850"/>
      <c r="B48" s="853"/>
      <c r="C48" s="856"/>
      <c r="D48" s="859"/>
      <c r="E48" s="428">
        <v>405496</v>
      </c>
      <c r="F48" s="429">
        <v>132421.98</v>
      </c>
    </row>
    <row r="49" spans="1:6" ht="21" customHeight="1" thickBot="1">
      <c r="A49" s="860" t="s">
        <v>133</v>
      </c>
      <c r="B49" s="861"/>
      <c r="C49" s="861"/>
      <c r="D49" s="861"/>
      <c r="E49" s="861"/>
      <c r="F49" s="862"/>
    </row>
    <row r="50" spans="1:6" ht="29.25" customHeight="1">
      <c r="A50" s="839" t="s">
        <v>94</v>
      </c>
      <c r="B50" s="842"/>
      <c r="C50" s="13" t="s">
        <v>172</v>
      </c>
      <c r="D50" s="419"/>
      <c r="E50" s="842">
        <v>0</v>
      </c>
      <c r="F50" s="845">
        <v>0</v>
      </c>
    </row>
    <row r="51" spans="1:6" ht="14.25" customHeight="1">
      <c r="A51" s="863"/>
      <c r="B51" s="843"/>
      <c r="C51" s="14" t="s">
        <v>173</v>
      </c>
      <c r="D51" s="420"/>
      <c r="E51" s="843"/>
      <c r="F51" s="846"/>
    </row>
    <row r="52" spans="1:6" ht="22.5" customHeight="1">
      <c r="A52" s="863"/>
      <c r="B52" s="843"/>
      <c r="C52" s="14" t="s">
        <v>174</v>
      </c>
      <c r="D52" s="420"/>
      <c r="E52" s="843"/>
      <c r="F52" s="846"/>
    </row>
    <row r="53" spans="1:6" ht="32.25" customHeight="1">
      <c r="A53" s="863"/>
      <c r="B53" s="843"/>
      <c r="C53" s="14" t="s">
        <v>303</v>
      </c>
      <c r="D53" s="420"/>
      <c r="E53" s="843"/>
      <c r="F53" s="846"/>
    </row>
    <row r="54" spans="1:6" ht="14.25" customHeight="1">
      <c r="A54" s="863"/>
      <c r="B54" s="843"/>
      <c r="C54" s="14" t="s">
        <v>175</v>
      </c>
      <c r="D54" s="420"/>
      <c r="E54" s="843"/>
      <c r="F54" s="846"/>
    </row>
    <row r="55" spans="1:6" ht="25.5" customHeight="1" thickBot="1">
      <c r="A55" s="864"/>
      <c r="B55" s="844"/>
      <c r="C55" s="15" t="s">
        <v>304</v>
      </c>
      <c r="D55" s="421"/>
      <c r="E55" s="844"/>
      <c r="F55" s="847"/>
    </row>
    <row r="56" spans="1:6" ht="23.25" customHeight="1">
      <c r="A56" s="839" t="s">
        <v>95</v>
      </c>
      <c r="B56" s="842"/>
      <c r="C56" s="16" t="s">
        <v>172</v>
      </c>
      <c r="D56" s="419"/>
      <c r="E56" s="842">
        <v>0</v>
      </c>
      <c r="F56" s="845">
        <v>0</v>
      </c>
    </row>
    <row r="57" spans="1:6" ht="14.25" customHeight="1">
      <c r="A57" s="840"/>
      <c r="B57" s="843"/>
      <c r="C57" s="17" t="s">
        <v>173</v>
      </c>
      <c r="D57" s="420"/>
      <c r="E57" s="843"/>
      <c r="F57" s="846"/>
    </row>
    <row r="58" spans="1:6" ht="24" customHeight="1">
      <c r="A58" s="840"/>
      <c r="B58" s="843"/>
      <c r="C58" s="17" t="s">
        <v>174</v>
      </c>
      <c r="D58" s="420"/>
      <c r="E58" s="843"/>
      <c r="F58" s="846"/>
    </row>
    <row r="59" spans="1:6" ht="12.75" customHeight="1">
      <c r="A59" s="840"/>
      <c r="B59" s="843"/>
      <c r="C59" s="17" t="s">
        <v>303</v>
      </c>
      <c r="D59" s="420"/>
      <c r="E59" s="843"/>
      <c r="F59" s="846"/>
    </row>
    <row r="60" spans="1:6" ht="38.25" customHeight="1">
      <c r="A60" s="840"/>
      <c r="B60" s="843"/>
      <c r="C60" s="17" t="s">
        <v>175</v>
      </c>
      <c r="D60" s="420"/>
      <c r="E60" s="843"/>
      <c r="F60" s="846"/>
    </row>
    <row r="61" spans="1:6" ht="15.75" customHeight="1" thickBot="1">
      <c r="A61" s="841"/>
      <c r="B61" s="844"/>
      <c r="C61" s="18" t="s">
        <v>304</v>
      </c>
      <c r="D61" s="421"/>
      <c r="E61" s="844"/>
      <c r="F61" s="847"/>
    </row>
    <row r="62" spans="1:6" ht="23.25" customHeight="1" thickBot="1">
      <c r="A62" s="19" t="s">
        <v>96</v>
      </c>
      <c r="B62" s="422"/>
      <c r="C62" s="20"/>
      <c r="D62" s="423"/>
      <c r="E62" s="432"/>
      <c r="F62" s="425"/>
    </row>
    <row r="63" spans="1:6" ht="48.75" customHeight="1">
      <c r="A63" s="848" t="s">
        <v>97</v>
      </c>
      <c r="B63" s="851"/>
      <c r="C63" s="854"/>
      <c r="D63" s="857"/>
      <c r="E63" s="433">
        <v>0</v>
      </c>
      <c r="F63" s="434">
        <v>0</v>
      </c>
    </row>
    <row r="64" spans="1:6" ht="96.75" customHeight="1">
      <c r="A64" s="849"/>
      <c r="B64" s="852"/>
      <c r="C64" s="855"/>
      <c r="D64" s="858"/>
      <c r="E64" s="304" t="s">
        <v>17</v>
      </c>
      <c r="F64" s="21" t="s">
        <v>17</v>
      </c>
    </row>
    <row r="65" spans="1:6" ht="14.25" customHeight="1" thickBot="1">
      <c r="A65" s="850"/>
      <c r="B65" s="853"/>
      <c r="C65" s="856"/>
      <c r="D65" s="859"/>
      <c r="E65" s="435">
        <v>0</v>
      </c>
      <c r="F65" s="436">
        <v>0</v>
      </c>
    </row>
    <row r="66" spans="1:6" ht="21.75" customHeight="1" thickBot="1">
      <c r="A66" s="860" t="s">
        <v>137</v>
      </c>
      <c r="B66" s="861"/>
      <c r="C66" s="861"/>
      <c r="D66" s="861"/>
      <c r="E66" s="861"/>
      <c r="F66" s="862"/>
    </row>
    <row r="67" spans="1:6" ht="101.25" customHeight="1">
      <c r="A67" s="839" t="s">
        <v>94</v>
      </c>
      <c r="B67" s="842"/>
      <c r="C67" s="13" t="s">
        <v>172</v>
      </c>
      <c r="D67" s="419"/>
      <c r="E67" s="842">
        <v>0</v>
      </c>
      <c r="F67" s="845">
        <v>0</v>
      </c>
    </row>
    <row r="68" spans="1:6" ht="34.5" customHeight="1">
      <c r="A68" s="863"/>
      <c r="B68" s="843"/>
      <c r="C68" s="14" t="s">
        <v>173</v>
      </c>
      <c r="D68" s="420"/>
      <c r="E68" s="843"/>
      <c r="F68" s="846"/>
    </row>
    <row r="69" spans="1:6" ht="25.5">
      <c r="A69" s="863"/>
      <c r="B69" s="843"/>
      <c r="C69" s="14" t="s">
        <v>174</v>
      </c>
      <c r="D69" s="420"/>
      <c r="E69" s="843"/>
      <c r="F69" s="846"/>
    </row>
    <row r="70" spans="1:6" ht="14.25" customHeight="1">
      <c r="A70" s="863"/>
      <c r="B70" s="843"/>
      <c r="C70" s="14" t="s">
        <v>303</v>
      </c>
      <c r="D70" s="420"/>
      <c r="E70" s="843"/>
      <c r="F70" s="846"/>
    </row>
    <row r="71" spans="1:6" ht="33.75" customHeight="1">
      <c r="A71" s="863"/>
      <c r="B71" s="843"/>
      <c r="C71" s="14" t="s">
        <v>175</v>
      </c>
      <c r="D71" s="420"/>
      <c r="E71" s="843"/>
      <c r="F71" s="846"/>
    </row>
    <row r="72" spans="1:6" ht="13.5" thickBot="1">
      <c r="A72" s="864"/>
      <c r="B72" s="844"/>
      <c r="C72" s="15" t="s">
        <v>304</v>
      </c>
      <c r="D72" s="421"/>
      <c r="E72" s="844"/>
      <c r="F72" s="847"/>
    </row>
    <row r="73" spans="1:6" ht="12.75" customHeight="1">
      <c r="A73" s="839" t="s">
        <v>95</v>
      </c>
      <c r="B73" s="842"/>
      <c r="C73" s="16" t="s">
        <v>172</v>
      </c>
      <c r="D73" s="419"/>
      <c r="E73" s="842">
        <v>0</v>
      </c>
      <c r="F73" s="845">
        <v>0</v>
      </c>
    </row>
    <row r="74" spans="1:6" ht="12.75">
      <c r="A74" s="840"/>
      <c r="B74" s="843"/>
      <c r="C74" s="17" t="s">
        <v>173</v>
      </c>
      <c r="D74" s="420"/>
      <c r="E74" s="843"/>
      <c r="F74" s="846"/>
    </row>
    <row r="75" spans="1:6" ht="26.25" customHeight="1">
      <c r="A75" s="840"/>
      <c r="B75" s="843"/>
      <c r="C75" s="17" t="s">
        <v>174</v>
      </c>
      <c r="D75" s="420"/>
      <c r="E75" s="843"/>
      <c r="F75" s="846"/>
    </row>
    <row r="76" spans="1:6" ht="24" customHeight="1">
      <c r="A76" s="840"/>
      <c r="B76" s="843"/>
      <c r="C76" s="17" t="s">
        <v>303</v>
      </c>
      <c r="D76" s="420"/>
      <c r="E76" s="843"/>
      <c r="F76" s="846"/>
    </row>
    <row r="77" spans="1:6" ht="40.5" customHeight="1">
      <c r="A77" s="840"/>
      <c r="B77" s="843"/>
      <c r="C77" s="17" t="s">
        <v>175</v>
      </c>
      <c r="D77" s="420"/>
      <c r="E77" s="843"/>
      <c r="F77" s="846"/>
    </row>
    <row r="78" spans="1:6" ht="39.75" customHeight="1" thickBot="1">
      <c r="A78" s="841"/>
      <c r="B78" s="844"/>
      <c r="C78" s="18" t="s">
        <v>304</v>
      </c>
      <c r="D78" s="421"/>
      <c r="E78" s="844"/>
      <c r="F78" s="847"/>
    </row>
    <row r="79" spans="1:6" ht="24" customHeight="1" thickBot="1">
      <c r="A79" s="19" t="s">
        <v>96</v>
      </c>
      <c r="B79" s="422"/>
      <c r="C79" s="20"/>
      <c r="D79" s="423"/>
      <c r="E79" s="432"/>
      <c r="F79" s="425"/>
    </row>
    <row r="80" spans="1:6" ht="14.25" customHeight="1">
      <c r="A80" s="848" t="s">
        <v>97</v>
      </c>
      <c r="B80" s="851">
        <v>1</v>
      </c>
      <c r="C80" s="854"/>
      <c r="D80" s="857"/>
      <c r="E80" s="426">
        <v>1123539.96</v>
      </c>
      <c r="F80" s="437">
        <v>688789.79</v>
      </c>
    </row>
    <row r="81" spans="1:6" ht="24">
      <c r="A81" s="849"/>
      <c r="B81" s="852"/>
      <c r="C81" s="855"/>
      <c r="D81" s="858"/>
      <c r="E81" s="304" t="s">
        <v>17</v>
      </c>
      <c r="F81" s="438" t="s">
        <v>17</v>
      </c>
    </row>
    <row r="82" spans="1:6" ht="30" customHeight="1" thickBot="1">
      <c r="A82" s="850"/>
      <c r="B82" s="853"/>
      <c r="C82" s="856"/>
      <c r="D82" s="859"/>
      <c r="E82" s="428">
        <v>91900</v>
      </c>
      <c r="F82" s="439">
        <v>62310.77</v>
      </c>
    </row>
    <row r="83" spans="1:5" ht="14.25" customHeight="1">
      <c r="A83" s="22"/>
      <c r="B83" s="440"/>
      <c r="C83" s="23"/>
      <c r="D83" s="441"/>
      <c r="E83" s="440"/>
    </row>
    <row r="84" spans="1:5" ht="24.75" customHeight="1">
      <c r="A84" s="838" t="s">
        <v>55</v>
      </c>
      <c r="B84" s="838"/>
      <c r="C84" s="838"/>
      <c r="D84" s="838"/>
      <c r="E84" s="838"/>
    </row>
    <row r="85" spans="1:5" ht="12.75">
      <c r="A85" s="405"/>
      <c r="B85" s="405"/>
      <c r="C85" s="405"/>
      <c r="D85" s="405"/>
      <c r="E85" s="405"/>
    </row>
    <row r="86" spans="1:5" ht="12.75" customHeight="1">
      <c r="A86" s="640" t="s">
        <v>438</v>
      </c>
      <c r="B86" s="640"/>
      <c r="C86" s="640"/>
      <c r="D86" s="640"/>
      <c r="E86" s="640"/>
    </row>
    <row r="87" spans="1:5" ht="15">
      <c r="A87" s="403"/>
      <c r="B87" s="403"/>
      <c r="C87" s="403"/>
      <c r="D87" s="403"/>
      <c r="E87" s="403"/>
    </row>
    <row r="88" spans="1:6" ht="15">
      <c r="A88" s="794" t="s">
        <v>305</v>
      </c>
      <c r="B88" s="796"/>
      <c r="C88" s="794" t="s">
        <v>306</v>
      </c>
      <c r="D88" s="795"/>
      <c r="E88" s="795"/>
      <c r="F88" s="796"/>
    </row>
    <row r="89" spans="1:6" ht="48.75" customHeight="1">
      <c r="A89" s="823" t="s">
        <v>307</v>
      </c>
      <c r="B89" s="497"/>
      <c r="C89" s="497"/>
      <c r="D89" s="497"/>
      <c r="E89" s="497"/>
      <c r="F89" s="824"/>
    </row>
    <row r="90" spans="1:6" ht="15">
      <c r="A90" s="809" t="s">
        <v>308</v>
      </c>
      <c r="B90" s="810"/>
      <c r="C90" s="810"/>
      <c r="D90" s="810"/>
      <c r="E90" s="810"/>
      <c r="F90" s="811"/>
    </row>
    <row r="91" spans="1:6" ht="24.75" customHeight="1">
      <c r="A91" s="794" t="s">
        <v>504</v>
      </c>
      <c r="B91" s="795"/>
      <c r="C91" s="795"/>
      <c r="D91" s="795"/>
      <c r="E91" s="795"/>
      <c r="F91" s="796"/>
    </row>
    <row r="92" spans="1:6" ht="36.75" customHeight="1">
      <c r="A92" s="812" t="s">
        <v>98</v>
      </c>
      <c r="B92" s="813"/>
      <c r="C92" s="790" t="s">
        <v>535</v>
      </c>
      <c r="D92" s="791"/>
      <c r="E92" s="791"/>
      <c r="F92" s="792"/>
    </row>
    <row r="93" spans="1:6" ht="55.5" customHeight="1">
      <c r="A93" s="812" t="s">
        <v>99</v>
      </c>
      <c r="B93" s="813"/>
      <c r="C93" s="790" t="s">
        <v>536</v>
      </c>
      <c r="D93" s="791"/>
      <c r="E93" s="791"/>
      <c r="F93" s="792"/>
    </row>
    <row r="94" spans="1:6" ht="14.25" customHeight="1">
      <c r="A94" s="812" t="s">
        <v>100</v>
      </c>
      <c r="B94" s="813"/>
      <c r="C94" s="835">
        <v>13500000</v>
      </c>
      <c r="D94" s="836"/>
      <c r="E94" s="836"/>
      <c r="F94" s="837"/>
    </row>
    <row r="95" spans="1:6" ht="12.75">
      <c r="A95" s="812" t="s">
        <v>101</v>
      </c>
      <c r="B95" s="813"/>
      <c r="C95" s="790" t="s">
        <v>537</v>
      </c>
      <c r="D95" s="791"/>
      <c r="E95" s="791"/>
      <c r="F95" s="792"/>
    </row>
    <row r="96" spans="1:6" ht="87" customHeight="1">
      <c r="A96" s="833" t="s">
        <v>102</v>
      </c>
      <c r="B96" s="834"/>
      <c r="C96" s="800" t="s">
        <v>538</v>
      </c>
      <c r="D96" s="801"/>
      <c r="E96" s="801"/>
      <c r="F96" s="802"/>
    </row>
    <row r="97" spans="1:6" ht="29.25" customHeight="1">
      <c r="A97" s="812" t="s">
        <v>103</v>
      </c>
      <c r="B97" s="813"/>
      <c r="C97" s="790">
        <v>37</v>
      </c>
      <c r="D97" s="791"/>
      <c r="E97" s="791"/>
      <c r="F97" s="792"/>
    </row>
    <row r="98" spans="1:6" ht="40.5" customHeight="1">
      <c r="A98" s="812" t="s">
        <v>104</v>
      </c>
      <c r="B98" s="813"/>
      <c r="C98" s="790" t="s">
        <v>539</v>
      </c>
      <c r="D98" s="791"/>
      <c r="E98" s="791"/>
      <c r="F98" s="792"/>
    </row>
    <row r="99" spans="1:6" ht="39" customHeight="1">
      <c r="A99" s="808" t="s">
        <v>106</v>
      </c>
      <c r="B99" s="808"/>
      <c r="C99" s="787" t="s">
        <v>539</v>
      </c>
      <c r="D99" s="787"/>
      <c r="E99" s="787"/>
      <c r="F99" s="787"/>
    </row>
    <row r="100" spans="1:7" ht="27" customHeight="1">
      <c r="A100" s="808" t="s">
        <v>107</v>
      </c>
      <c r="B100" s="808"/>
      <c r="C100" s="787" t="s">
        <v>539</v>
      </c>
      <c r="D100" s="787"/>
      <c r="E100" s="787"/>
      <c r="F100" s="787"/>
      <c r="G100" s="408"/>
    </row>
    <row r="101" ht="15" customHeight="1"/>
    <row r="102" spans="1:6" ht="15">
      <c r="A102" s="794" t="s">
        <v>508</v>
      </c>
      <c r="B102" s="795"/>
      <c r="C102" s="795"/>
      <c r="D102" s="795"/>
      <c r="E102" s="795"/>
      <c r="F102" s="796"/>
    </row>
    <row r="103" spans="1:6" ht="12.75">
      <c r="A103" s="812" t="s">
        <v>98</v>
      </c>
      <c r="B103" s="813"/>
      <c r="C103" s="790" t="s">
        <v>540</v>
      </c>
      <c r="D103" s="791"/>
      <c r="E103" s="791"/>
      <c r="F103" s="792"/>
    </row>
    <row r="104" spans="1:6" ht="71.25" customHeight="1">
      <c r="A104" s="812" t="s">
        <v>99</v>
      </c>
      <c r="B104" s="813"/>
      <c r="C104" s="790" t="s">
        <v>541</v>
      </c>
      <c r="D104" s="791"/>
      <c r="E104" s="791"/>
      <c r="F104" s="792"/>
    </row>
    <row r="105" spans="1:6" ht="12.75">
      <c r="A105" s="812" t="s">
        <v>100</v>
      </c>
      <c r="B105" s="813"/>
      <c r="C105" s="835">
        <v>5000000</v>
      </c>
      <c r="D105" s="836"/>
      <c r="E105" s="836"/>
      <c r="F105" s="837"/>
    </row>
    <row r="106" spans="1:6" ht="12.75">
      <c r="A106" s="812" t="s">
        <v>101</v>
      </c>
      <c r="B106" s="813"/>
      <c r="C106" s="790" t="s">
        <v>542</v>
      </c>
      <c r="D106" s="791"/>
      <c r="E106" s="791"/>
      <c r="F106" s="792"/>
    </row>
    <row r="107" spans="1:6" ht="23.25" customHeight="1">
      <c r="A107" s="833" t="s">
        <v>102</v>
      </c>
      <c r="B107" s="834"/>
      <c r="C107" s="800" t="s">
        <v>543</v>
      </c>
      <c r="D107" s="801"/>
      <c r="E107" s="801"/>
      <c r="F107" s="802"/>
    </row>
    <row r="108" spans="1:6" ht="12.75">
      <c r="A108" s="812" t="s">
        <v>103</v>
      </c>
      <c r="B108" s="813"/>
      <c r="C108" s="790">
        <v>16</v>
      </c>
      <c r="D108" s="791"/>
      <c r="E108" s="791"/>
      <c r="F108" s="792"/>
    </row>
    <row r="109" spans="1:6" ht="12.75">
      <c r="A109" s="812" t="s">
        <v>104</v>
      </c>
      <c r="B109" s="813"/>
      <c r="C109" s="790">
        <v>15</v>
      </c>
      <c r="D109" s="791"/>
      <c r="E109" s="791"/>
      <c r="F109" s="792"/>
    </row>
    <row r="110" spans="1:6" ht="12.75">
      <c r="A110" s="808" t="s">
        <v>106</v>
      </c>
      <c r="B110" s="808"/>
      <c r="C110" s="787">
        <v>5</v>
      </c>
      <c r="D110" s="787"/>
      <c r="E110" s="787"/>
      <c r="F110" s="787"/>
    </row>
    <row r="111" spans="1:6" ht="12.75">
      <c r="A111" s="808" t="s">
        <v>107</v>
      </c>
      <c r="B111" s="808"/>
      <c r="C111" s="787" t="s">
        <v>539</v>
      </c>
      <c r="D111" s="787"/>
      <c r="E111" s="787"/>
      <c r="F111" s="787"/>
    </row>
    <row r="112" spans="1:6" ht="15">
      <c r="A112" s="794"/>
      <c r="B112" s="795"/>
      <c r="C112" s="795"/>
      <c r="D112" s="795"/>
      <c r="E112" s="795"/>
      <c r="F112" s="796"/>
    </row>
    <row r="113" spans="1:6" ht="15">
      <c r="A113" s="794" t="s">
        <v>511</v>
      </c>
      <c r="B113" s="795"/>
      <c r="C113" s="795"/>
      <c r="D113" s="795"/>
      <c r="E113" s="795"/>
      <c r="F113" s="796"/>
    </row>
    <row r="114" spans="1:6" ht="12.75" customHeight="1">
      <c r="A114" s="812" t="s">
        <v>98</v>
      </c>
      <c r="B114" s="813"/>
      <c r="C114" s="790" t="s">
        <v>544</v>
      </c>
      <c r="D114" s="791"/>
      <c r="E114" s="791"/>
      <c r="F114" s="792"/>
    </row>
    <row r="115" spans="1:6" ht="26.25" customHeight="1">
      <c r="A115" s="812" t="s">
        <v>99</v>
      </c>
      <c r="B115" s="813"/>
      <c r="C115" s="790" t="s">
        <v>545</v>
      </c>
      <c r="D115" s="791"/>
      <c r="E115" s="791"/>
      <c r="F115" s="792"/>
    </row>
    <row r="116" spans="1:6" ht="12.75" customHeight="1">
      <c r="A116" s="812" t="s">
        <v>100</v>
      </c>
      <c r="B116" s="813"/>
      <c r="C116" s="835">
        <v>5000000</v>
      </c>
      <c r="D116" s="836"/>
      <c r="E116" s="836"/>
      <c r="F116" s="837"/>
    </row>
    <row r="117" spans="1:6" ht="12.75" customHeight="1">
      <c r="A117" s="812" t="s">
        <v>101</v>
      </c>
      <c r="B117" s="813"/>
      <c r="C117" s="790" t="s">
        <v>546</v>
      </c>
      <c r="D117" s="791"/>
      <c r="E117" s="791"/>
      <c r="F117" s="792"/>
    </row>
    <row r="118" spans="1:6" ht="84.75" customHeight="1">
      <c r="A118" s="833" t="s">
        <v>102</v>
      </c>
      <c r="B118" s="834"/>
      <c r="C118" s="800" t="s">
        <v>543</v>
      </c>
      <c r="D118" s="801"/>
      <c r="E118" s="801"/>
      <c r="F118" s="802"/>
    </row>
    <row r="119" spans="1:6" ht="12.75" customHeight="1">
      <c r="A119" s="812" t="s">
        <v>103</v>
      </c>
      <c r="B119" s="813"/>
      <c r="C119" s="790">
        <v>24</v>
      </c>
      <c r="D119" s="791"/>
      <c r="E119" s="791"/>
      <c r="F119" s="792"/>
    </row>
    <row r="120" spans="1:6" ht="12.75" customHeight="1">
      <c r="A120" s="812" t="s">
        <v>104</v>
      </c>
      <c r="B120" s="813"/>
      <c r="C120" s="790">
        <v>23</v>
      </c>
      <c r="D120" s="791"/>
      <c r="E120" s="791"/>
      <c r="F120" s="792"/>
    </row>
    <row r="121" spans="1:6" ht="12.75" customHeight="1">
      <c r="A121" s="808" t="s">
        <v>106</v>
      </c>
      <c r="B121" s="808"/>
      <c r="C121" s="787" t="s">
        <v>539</v>
      </c>
      <c r="D121" s="787"/>
      <c r="E121" s="787"/>
      <c r="F121" s="787"/>
    </row>
    <row r="122" spans="1:6" ht="12.75" customHeight="1">
      <c r="A122" s="808" t="s">
        <v>107</v>
      </c>
      <c r="B122" s="808"/>
      <c r="C122" s="787" t="s">
        <v>539</v>
      </c>
      <c r="D122" s="787"/>
      <c r="E122" s="787"/>
      <c r="F122" s="787"/>
    </row>
    <row r="123" spans="1:6" ht="15">
      <c r="A123" s="794"/>
      <c r="B123" s="795"/>
      <c r="C123" s="795"/>
      <c r="D123" s="795"/>
      <c r="E123" s="795"/>
      <c r="F123" s="796"/>
    </row>
    <row r="124" spans="1:6" ht="15">
      <c r="A124" s="794" t="s">
        <v>514</v>
      </c>
      <c r="B124" s="795"/>
      <c r="C124" s="795"/>
      <c r="D124" s="795"/>
      <c r="E124" s="795"/>
      <c r="F124" s="796"/>
    </row>
    <row r="125" spans="1:6" ht="12.75">
      <c r="A125" s="812" t="s">
        <v>98</v>
      </c>
      <c r="B125" s="813"/>
      <c r="C125" s="790" t="s">
        <v>547</v>
      </c>
      <c r="D125" s="791"/>
      <c r="E125" s="791"/>
      <c r="F125" s="792"/>
    </row>
    <row r="126" spans="1:6" ht="27.75" customHeight="1">
      <c r="A126" s="812" t="s">
        <v>99</v>
      </c>
      <c r="B126" s="813"/>
      <c r="C126" s="790" t="s">
        <v>548</v>
      </c>
      <c r="D126" s="791"/>
      <c r="E126" s="791"/>
      <c r="F126" s="792"/>
    </row>
    <row r="127" spans="1:6" ht="12.75">
      <c r="A127" s="812" t="s">
        <v>100</v>
      </c>
      <c r="B127" s="813"/>
      <c r="C127" s="835">
        <v>5000000</v>
      </c>
      <c r="D127" s="836"/>
      <c r="E127" s="836"/>
      <c r="F127" s="837"/>
    </row>
    <row r="128" spans="1:6" ht="12.75">
      <c r="A128" s="812" t="s">
        <v>101</v>
      </c>
      <c r="B128" s="813"/>
      <c r="C128" s="790" t="s">
        <v>546</v>
      </c>
      <c r="D128" s="791"/>
      <c r="E128" s="791"/>
      <c r="F128" s="792"/>
    </row>
    <row r="129" spans="1:6" ht="87" customHeight="1">
      <c r="A129" s="833" t="s">
        <v>102</v>
      </c>
      <c r="B129" s="834"/>
      <c r="C129" s="800" t="s">
        <v>543</v>
      </c>
      <c r="D129" s="801"/>
      <c r="E129" s="801"/>
      <c r="F129" s="802"/>
    </row>
    <row r="130" spans="1:6" ht="12.75">
      <c r="A130" s="812" t="s">
        <v>103</v>
      </c>
      <c r="B130" s="813"/>
      <c r="C130" s="790">
        <v>12</v>
      </c>
      <c r="D130" s="791"/>
      <c r="E130" s="791"/>
      <c r="F130" s="792"/>
    </row>
    <row r="131" spans="1:6" ht="12.75">
      <c r="A131" s="812" t="s">
        <v>104</v>
      </c>
      <c r="B131" s="813"/>
      <c r="C131" s="790">
        <v>11</v>
      </c>
      <c r="D131" s="791"/>
      <c r="E131" s="791"/>
      <c r="F131" s="792"/>
    </row>
    <row r="132" spans="1:6" ht="12.75">
      <c r="A132" s="808" t="s">
        <v>106</v>
      </c>
      <c r="B132" s="808"/>
      <c r="C132" s="787" t="s">
        <v>549</v>
      </c>
      <c r="D132" s="787"/>
      <c r="E132" s="787"/>
      <c r="F132" s="787"/>
    </row>
    <row r="133" spans="1:6" ht="12.75">
      <c r="A133" s="808" t="s">
        <v>107</v>
      </c>
      <c r="B133" s="808"/>
      <c r="C133" s="787" t="s">
        <v>539</v>
      </c>
      <c r="D133" s="787"/>
      <c r="E133" s="787"/>
      <c r="F133" s="787"/>
    </row>
    <row r="134" spans="1:6" ht="15">
      <c r="A134" s="794"/>
      <c r="B134" s="795"/>
      <c r="C134" s="795"/>
      <c r="D134" s="795"/>
      <c r="E134" s="795"/>
      <c r="F134" s="796"/>
    </row>
    <row r="135" spans="1:6" ht="30" customHeight="1">
      <c r="A135" s="797" t="s">
        <v>309</v>
      </c>
      <c r="B135" s="798"/>
      <c r="C135" s="798"/>
      <c r="D135" s="798"/>
      <c r="E135" s="798"/>
      <c r="F135" s="799"/>
    </row>
    <row r="136" spans="1:6" ht="15">
      <c r="A136" s="794" t="s">
        <v>508</v>
      </c>
      <c r="B136" s="795"/>
      <c r="C136" s="795"/>
      <c r="D136" s="795"/>
      <c r="E136" s="795"/>
      <c r="F136" s="796"/>
    </row>
    <row r="137" spans="1:6" ht="12.75">
      <c r="A137" s="788" t="s">
        <v>108</v>
      </c>
      <c r="B137" s="789"/>
      <c r="C137" s="790" t="s">
        <v>550</v>
      </c>
      <c r="D137" s="791"/>
      <c r="E137" s="791"/>
      <c r="F137" s="792"/>
    </row>
    <row r="138" spans="1:6" ht="26.25" customHeight="1">
      <c r="A138" s="788" t="s">
        <v>109</v>
      </c>
      <c r="B138" s="789"/>
      <c r="C138" s="790" t="s">
        <v>551</v>
      </c>
      <c r="D138" s="791"/>
      <c r="E138" s="791"/>
      <c r="F138" s="792"/>
    </row>
    <row r="139" spans="1:6" ht="24" customHeight="1">
      <c r="A139" s="788" t="s">
        <v>110</v>
      </c>
      <c r="B139" s="789"/>
      <c r="C139" s="790" t="s">
        <v>552</v>
      </c>
      <c r="D139" s="791"/>
      <c r="E139" s="791"/>
      <c r="F139" s="792"/>
    </row>
    <row r="140" spans="1:6" ht="12.75">
      <c r="A140" s="788" t="s">
        <v>111</v>
      </c>
      <c r="B140" s="789"/>
      <c r="C140" s="790" t="s">
        <v>553</v>
      </c>
      <c r="D140" s="791"/>
      <c r="E140" s="791"/>
      <c r="F140" s="792"/>
    </row>
    <row r="141" spans="1:6" ht="12.75">
      <c r="A141" s="788" t="s">
        <v>112</v>
      </c>
      <c r="B141" s="789"/>
      <c r="C141" s="790" t="s">
        <v>554</v>
      </c>
      <c r="D141" s="791"/>
      <c r="E141" s="791"/>
      <c r="F141" s="792"/>
    </row>
    <row r="142" spans="1:6" ht="34.5" customHeight="1">
      <c r="A142" s="825" t="s">
        <v>113</v>
      </c>
      <c r="B142" s="826"/>
      <c r="C142" s="830" t="s">
        <v>555</v>
      </c>
      <c r="D142" s="831"/>
      <c r="E142" s="831"/>
      <c r="F142" s="832"/>
    </row>
    <row r="143" spans="1:6" ht="255" customHeight="1">
      <c r="A143" s="786" t="s">
        <v>114</v>
      </c>
      <c r="B143" s="786"/>
      <c r="C143" s="787" t="s">
        <v>556</v>
      </c>
      <c r="D143" s="787"/>
      <c r="E143" s="787"/>
      <c r="F143" s="787"/>
    </row>
    <row r="144" spans="1:6" ht="12.75">
      <c r="A144" s="786" t="s">
        <v>115</v>
      </c>
      <c r="B144" s="786"/>
      <c r="C144" s="787" t="s">
        <v>557</v>
      </c>
      <c r="D144" s="787"/>
      <c r="E144" s="787"/>
      <c r="F144" s="787"/>
    </row>
    <row r="145" spans="1:6" ht="40.5" customHeight="1">
      <c r="A145" s="816" t="s">
        <v>116</v>
      </c>
      <c r="B145" s="816"/>
      <c r="C145" s="787" t="s">
        <v>521</v>
      </c>
      <c r="D145" s="787"/>
      <c r="E145" s="787"/>
      <c r="F145" s="787"/>
    </row>
    <row r="146" spans="1:6" ht="36.75" customHeight="1">
      <c r="A146" s="816" t="s">
        <v>117</v>
      </c>
      <c r="B146" s="816"/>
      <c r="C146" s="787" t="s">
        <v>521</v>
      </c>
      <c r="D146" s="787"/>
      <c r="E146" s="787"/>
      <c r="F146" s="787"/>
    </row>
    <row r="147" spans="1:6" ht="15">
      <c r="A147" s="794" t="s">
        <v>508</v>
      </c>
      <c r="B147" s="795"/>
      <c r="C147" s="795"/>
      <c r="D147" s="795"/>
      <c r="E147" s="795"/>
      <c r="F147" s="796"/>
    </row>
    <row r="148" spans="1:6" ht="12.75">
      <c r="A148" s="788" t="s">
        <v>108</v>
      </c>
      <c r="B148" s="789"/>
      <c r="C148" s="790" t="s">
        <v>550</v>
      </c>
      <c r="D148" s="791"/>
      <c r="E148" s="791"/>
      <c r="F148" s="792"/>
    </row>
    <row r="149" spans="1:6" ht="29.25" customHeight="1">
      <c r="A149" s="788" t="s">
        <v>109</v>
      </c>
      <c r="B149" s="789"/>
      <c r="C149" s="800" t="s">
        <v>558</v>
      </c>
      <c r="D149" s="801"/>
      <c r="E149" s="801"/>
      <c r="F149" s="802"/>
    </row>
    <row r="150" spans="1:6" ht="25.5" customHeight="1">
      <c r="A150" s="788" t="s">
        <v>110</v>
      </c>
      <c r="B150" s="789"/>
      <c r="C150" s="800" t="s">
        <v>559</v>
      </c>
      <c r="D150" s="801"/>
      <c r="E150" s="801"/>
      <c r="F150" s="802"/>
    </row>
    <row r="151" spans="1:6" ht="12.75">
      <c r="A151" s="788" t="s">
        <v>111</v>
      </c>
      <c r="B151" s="789"/>
      <c r="C151" s="800" t="s">
        <v>560</v>
      </c>
      <c r="D151" s="801"/>
      <c r="E151" s="801"/>
      <c r="F151" s="802"/>
    </row>
    <row r="152" spans="1:6" ht="12.75">
      <c r="A152" s="788" t="s">
        <v>112</v>
      </c>
      <c r="B152" s="789"/>
      <c r="C152" s="800" t="s">
        <v>561</v>
      </c>
      <c r="D152" s="801"/>
      <c r="E152" s="801"/>
      <c r="F152" s="802"/>
    </row>
    <row r="153" spans="1:6" ht="10.5" customHeight="1">
      <c r="A153" s="825" t="s">
        <v>113</v>
      </c>
      <c r="B153" s="826"/>
      <c r="C153" s="827" t="s">
        <v>562</v>
      </c>
      <c r="D153" s="828"/>
      <c r="E153" s="828"/>
      <c r="F153" s="829"/>
    </row>
    <row r="154" spans="1:6" ht="409.5" customHeight="1">
      <c r="A154" s="786" t="s">
        <v>114</v>
      </c>
      <c r="B154" s="786"/>
      <c r="C154" s="793" t="s">
        <v>563</v>
      </c>
      <c r="D154" s="793"/>
      <c r="E154" s="793"/>
      <c r="F154" s="793"/>
    </row>
    <row r="155" spans="1:6" ht="15" customHeight="1">
      <c r="A155" s="786" t="s">
        <v>115</v>
      </c>
      <c r="B155" s="786"/>
      <c r="C155" s="793" t="s">
        <v>557</v>
      </c>
      <c r="D155" s="793"/>
      <c r="E155" s="793"/>
      <c r="F155" s="793"/>
    </row>
    <row r="156" spans="1:6" ht="39" customHeight="1">
      <c r="A156" s="816" t="s">
        <v>116</v>
      </c>
      <c r="B156" s="816"/>
      <c r="C156" s="793" t="s">
        <v>521</v>
      </c>
      <c r="D156" s="793"/>
      <c r="E156" s="793"/>
      <c r="F156" s="793"/>
    </row>
    <row r="157" spans="1:6" ht="96.75" customHeight="1">
      <c r="A157" s="816" t="s">
        <v>117</v>
      </c>
      <c r="B157" s="816"/>
      <c r="C157" s="793" t="s">
        <v>521</v>
      </c>
      <c r="D157" s="793"/>
      <c r="E157" s="793"/>
      <c r="F157" s="793"/>
    </row>
    <row r="158" spans="1:6" ht="15.75" customHeight="1">
      <c r="A158" s="794" t="s">
        <v>508</v>
      </c>
      <c r="B158" s="795"/>
      <c r="C158" s="795"/>
      <c r="D158" s="795"/>
      <c r="E158" s="795"/>
      <c r="F158" s="796"/>
    </row>
    <row r="159" spans="1:6" ht="12.75" customHeight="1">
      <c r="A159" s="788" t="s">
        <v>108</v>
      </c>
      <c r="B159" s="789"/>
      <c r="C159" s="800" t="s">
        <v>550</v>
      </c>
      <c r="D159" s="801"/>
      <c r="E159" s="801"/>
      <c r="F159" s="802"/>
    </row>
    <row r="160" spans="1:6" ht="23.25" customHeight="1">
      <c r="A160" s="788" t="s">
        <v>109</v>
      </c>
      <c r="B160" s="789"/>
      <c r="C160" s="800" t="s">
        <v>558</v>
      </c>
      <c r="D160" s="801"/>
      <c r="E160" s="801"/>
      <c r="F160" s="802"/>
    </row>
    <row r="161" spans="1:6" ht="12.75" customHeight="1">
      <c r="A161" s="788" t="s">
        <v>110</v>
      </c>
      <c r="B161" s="789"/>
      <c r="C161" s="800" t="s">
        <v>564</v>
      </c>
      <c r="D161" s="801"/>
      <c r="E161" s="801"/>
      <c r="F161" s="802"/>
    </row>
    <row r="162" spans="1:6" ht="15" customHeight="1">
      <c r="A162" s="788" t="s">
        <v>111</v>
      </c>
      <c r="B162" s="789"/>
      <c r="C162" s="800" t="s">
        <v>565</v>
      </c>
      <c r="D162" s="801"/>
      <c r="E162" s="801"/>
      <c r="F162" s="802"/>
    </row>
    <row r="163" spans="1:6" ht="12.75">
      <c r="A163" s="788" t="s">
        <v>112</v>
      </c>
      <c r="B163" s="789"/>
      <c r="C163" s="800" t="s">
        <v>566</v>
      </c>
      <c r="D163" s="801"/>
      <c r="E163" s="801"/>
      <c r="F163" s="802"/>
    </row>
    <row r="164" spans="1:6" ht="12.75" customHeight="1">
      <c r="A164" s="825" t="s">
        <v>113</v>
      </c>
      <c r="B164" s="826"/>
      <c r="C164" s="827" t="s">
        <v>567</v>
      </c>
      <c r="D164" s="828"/>
      <c r="E164" s="828"/>
      <c r="F164" s="829"/>
    </row>
    <row r="165" spans="1:6" ht="319.5" customHeight="1">
      <c r="A165" s="786" t="s">
        <v>114</v>
      </c>
      <c r="B165" s="786"/>
      <c r="C165" s="817" t="s">
        <v>568</v>
      </c>
      <c r="D165" s="818"/>
      <c r="E165" s="818"/>
      <c r="F165" s="819"/>
    </row>
    <row r="166" spans="1:6" ht="12.75" customHeight="1">
      <c r="A166" s="786" t="s">
        <v>115</v>
      </c>
      <c r="B166" s="786"/>
      <c r="C166" s="793" t="s">
        <v>569</v>
      </c>
      <c r="D166" s="793"/>
      <c r="E166" s="793"/>
      <c r="F166" s="793"/>
    </row>
    <row r="167" spans="1:6" ht="40.5" customHeight="1">
      <c r="A167" s="816" t="s">
        <v>116</v>
      </c>
      <c r="B167" s="816"/>
      <c r="C167" s="793" t="s">
        <v>570</v>
      </c>
      <c r="D167" s="793"/>
      <c r="E167" s="793"/>
      <c r="F167" s="793"/>
    </row>
    <row r="168" spans="1:6" ht="99.75" customHeight="1">
      <c r="A168" s="816" t="s">
        <v>117</v>
      </c>
      <c r="B168" s="816"/>
      <c r="C168" s="793" t="s">
        <v>571</v>
      </c>
      <c r="D168" s="793"/>
      <c r="E168" s="793"/>
      <c r="F168" s="793"/>
    </row>
    <row r="169" spans="1:6" ht="15">
      <c r="A169" s="794" t="s">
        <v>508</v>
      </c>
      <c r="B169" s="795"/>
      <c r="C169" s="795"/>
      <c r="D169" s="795"/>
      <c r="E169" s="795"/>
      <c r="F169" s="796"/>
    </row>
    <row r="170" spans="1:6" ht="12.75">
      <c r="A170" s="788" t="s">
        <v>108</v>
      </c>
      <c r="B170" s="789"/>
      <c r="C170" s="800" t="s">
        <v>550</v>
      </c>
      <c r="D170" s="801"/>
      <c r="E170" s="801"/>
      <c r="F170" s="802"/>
    </row>
    <row r="171" spans="1:6" ht="12.75">
      <c r="A171" s="788" t="s">
        <v>109</v>
      </c>
      <c r="B171" s="789"/>
      <c r="C171" s="800" t="s">
        <v>558</v>
      </c>
      <c r="D171" s="801"/>
      <c r="E171" s="801"/>
      <c r="F171" s="802"/>
    </row>
    <row r="172" spans="1:6" ht="12.75">
      <c r="A172" s="788" t="s">
        <v>110</v>
      </c>
      <c r="B172" s="789"/>
      <c r="C172" s="800" t="s">
        <v>572</v>
      </c>
      <c r="D172" s="801"/>
      <c r="E172" s="801"/>
      <c r="F172" s="802"/>
    </row>
    <row r="173" spans="1:6" ht="12.75">
      <c r="A173" s="788" t="s">
        <v>111</v>
      </c>
      <c r="B173" s="789"/>
      <c r="C173" s="800" t="s">
        <v>573</v>
      </c>
      <c r="D173" s="801"/>
      <c r="E173" s="801"/>
      <c r="F173" s="802"/>
    </row>
    <row r="174" spans="1:6" ht="12.75">
      <c r="A174" s="788" t="s">
        <v>112</v>
      </c>
      <c r="B174" s="789"/>
      <c r="C174" s="800" t="s">
        <v>574</v>
      </c>
      <c r="D174" s="801"/>
      <c r="E174" s="801"/>
      <c r="F174" s="802"/>
    </row>
    <row r="175" spans="1:6" ht="12.75">
      <c r="A175" s="825" t="s">
        <v>113</v>
      </c>
      <c r="B175" s="826"/>
      <c r="C175" s="827" t="s">
        <v>575</v>
      </c>
      <c r="D175" s="828"/>
      <c r="E175" s="828"/>
      <c r="F175" s="829"/>
    </row>
    <row r="176" spans="1:6" ht="108.75" customHeight="1">
      <c r="A176" s="786" t="s">
        <v>114</v>
      </c>
      <c r="B176" s="786"/>
      <c r="C176" s="817" t="s">
        <v>576</v>
      </c>
      <c r="D176" s="818"/>
      <c r="E176" s="818"/>
      <c r="F176" s="819"/>
    </row>
    <row r="177" spans="1:6" ht="12.75">
      <c r="A177" s="786" t="s">
        <v>115</v>
      </c>
      <c r="B177" s="786"/>
      <c r="C177" s="793" t="s">
        <v>569</v>
      </c>
      <c r="D177" s="793"/>
      <c r="E177" s="793"/>
      <c r="F177" s="793"/>
    </row>
    <row r="178" spans="1:6" ht="24.75" customHeight="1">
      <c r="A178" s="816" t="s">
        <v>116</v>
      </c>
      <c r="B178" s="816"/>
      <c r="C178" s="793" t="s">
        <v>577</v>
      </c>
      <c r="D178" s="793"/>
      <c r="E178" s="793"/>
      <c r="F178" s="793"/>
    </row>
    <row r="179" spans="1:6" ht="98.25" customHeight="1">
      <c r="A179" s="816" t="s">
        <v>117</v>
      </c>
      <c r="B179" s="816"/>
      <c r="C179" s="817" t="s">
        <v>578</v>
      </c>
      <c r="D179" s="818"/>
      <c r="E179" s="818"/>
      <c r="F179" s="819"/>
    </row>
    <row r="180" spans="1:6" ht="14.25" customHeight="1">
      <c r="A180" s="794"/>
      <c r="B180" s="795"/>
      <c r="C180" s="795"/>
      <c r="D180" s="795"/>
      <c r="E180" s="795"/>
      <c r="F180" s="796"/>
    </row>
    <row r="181" spans="1:6" ht="15" hidden="1">
      <c r="A181" s="797" t="s">
        <v>118</v>
      </c>
      <c r="B181" s="798"/>
      <c r="C181" s="798"/>
      <c r="D181" s="798"/>
      <c r="E181" s="798"/>
      <c r="F181" s="799"/>
    </row>
    <row r="182" spans="1:6" ht="409.5" customHeight="1">
      <c r="A182" s="820" t="s">
        <v>579</v>
      </c>
      <c r="B182" s="821"/>
      <c r="C182" s="821"/>
      <c r="D182" s="821"/>
      <c r="E182" s="821"/>
      <c r="F182" s="822"/>
    </row>
    <row r="183" spans="1:6" ht="12.75" customHeight="1">
      <c r="A183" s="823" t="s">
        <v>119</v>
      </c>
      <c r="B183" s="497"/>
      <c r="C183" s="497"/>
      <c r="D183" s="497"/>
      <c r="E183" s="497"/>
      <c r="F183" s="824"/>
    </row>
    <row r="184" spans="1:6" ht="15" customHeight="1">
      <c r="A184" s="809"/>
      <c r="B184" s="810"/>
      <c r="C184" s="810"/>
      <c r="D184" s="810"/>
      <c r="E184" s="810"/>
      <c r="F184" s="811"/>
    </row>
    <row r="185" spans="1:6" ht="12.75" customHeight="1">
      <c r="A185" s="794" t="s">
        <v>504</v>
      </c>
      <c r="B185" s="795"/>
      <c r="C185" s="795"/>
      <c r="D185" s="795"/>
      <c r="E185" s="795"/>
      <c r="F185" s="796"/>
    </row>
    <row r="186" spans="1:6" ht="12.75" customHeight="1">
      <c r="A186" s="812" t="s">
        <v>98</v>
      </c>
      <c r="B186" s="813"/>
      <c r="C186" s="800" t="s">
        <v>580</v>
      </c>
      <c r="D186" s="801"/>
      <c r="E186" s="801"/>
      <c r="F186" s="802"/>
    </row>
    <row r="187" spans="1:6" ht="12.75" customHeight="1">
      <c r="A187" s="814" t="s">
        <v>120</v>
      </c>
      <c r="B187" s="815"/>
      <c r="C187" s="800" t="s">
        <v>521</v>
      </c>
      <c r="D187" s="801"/>
      <c r="E187" s="801"/>
      <c r="F187" s="802"/>
    </row>
    <row r="188" spans="1:6" ht="12.75" customHeight="1">
      <c r="A188" s="788" t="s">
        <v>100</v>
      </c>
      <c r="B188" s="789"/>
      <c r="C188" s="803">
        <v>4000000</v>
      </c>
      <c r="D188" s="804"/>
      <c r="E188" s="804"/>
      <c r="F188" s="805"/>
    </row>
    <row r="189" spans="1:6" ht="12.75" customHeight="1">
      <c r="A189" s="788" t="s">
        <v>101</v>
      </c>
      <c r="B189" s="789"/>
      <c r="C189" s="800" t="s">
        <v>542</v>
      </c>
      <c r="D189" s="801"/>
      <c r="E189" s="801"/>
      <c r="F189" s="802"/>
    </row>
    <row r="190" spans="1:6" ht="12.75" customHeight="1">
      <c r="A190" s="806" t="s">
        <v>121</v>
      </c>
      <c r="B190" s="806"/>
      <c r="C190" s="800" t="s">
        <v>581</v>
      </c>
      <c r="D190" s="801"/>
      <c r="E190" s="801"/>
      <c r="F190" s="802"/>
    </row>
    <row r="191" spans="1:6" ht="12.75" customHeight="1">
      <c r="A191" s="786" t="s">
        <v>103</v>
      </c>
      <c r="B191" s="786"/>
      <c r="C191" s="800" t="s">
        <v>582</v>
      </c>
      <c r="D191" s="801"/>
      <c r="E191" s="801"/>
      <c r="F191" s="802"/>
    </row>
    <row r="192" spans="1:6" ht="12.75">
      <c r="A192" s="786" t="s">
        <v>104</v>
      </c>
      <c r="B192" s="786"/>
      <c r="C192" s="800" t="s">
        <v>539</v>
      </c>
      <c r="D192" s="801"/>
      <c r="E192" s="801"/>
      <c r="F192" s="802"/>
    </row>
    <row r="193" spans="1:6" ht="12.75">
      <c r="A193" s="786" t="s">
        <v>106</v>
      </c>
      <c r="B193" s="786"/>
      <c r="C193" s="793" t="s">
        <v>539</v>
      </c>
      <c r="D193" s="793"/>
      <c r="E193" s="793"/>
      <c r="F193" s="793"/>
    </row>
    <row r="194" spans="1:6" ht="12.75">
      <c r="A194" s="786" t="s">
        <v>107</v>
      </c>
      <c r="B194" s="786"/>
      <c r="C194" s="793" t="s">
        <v>539</v>
      </c>
      <c r="D194" s="793"/>
      <c r="E194" s="793"/>
      <c r="F194" s="793"/>
    </row>
    <row r="195" spans="1:6" ht="15">
      <c r="A195" s="807" t="s">
        <v>508</v>
      </c>
      <c r="B195" s="807"/>
      <c r="C195" s="807"/>
      <c r="D195" s="807"/>
      <c r="E195" s="807"/>
      <c r="F195" s="807"/>
    </row>
    <row r="196" spans="1:6" ht="12.75">
      <c r="A196" s="808" t="s">
        <v>98</v>
      </c>
      <c r="B196" s="808"/>
      <c r="C196" s="800" t="s">
        <v>583</v>
      </c>
      <c r="D196" s="801"/>
      <c r="E196" s="801"/>
      <c r="F196" s="802"/>
    </row>
    <row r="197" spans="1:6" ht="12.75">
      <c r="A197" s="806" t="s">
        <v>120</v>
      </c>
      <c r="B197" s="806"/>
      <c r="C197" s="800" t="s">
        <v>521</v>
      </c>
      <c r="D197" s="801"/>
      <c r="E197" s="801"/>
      <c r="F197" s="802"/>
    </row>
    <row r="198" spans="1:6" ht="12.75">
      <c r="A198" s="786" t="s">
        <v>100</v>
      </c>
      <c r="B198" s="786"/>
      <c r="C198" s="803">
        <v>5500000</v>
      </c>
      <c r="D198" s="804"/>
      <c r="E198" s="804"/>
      <c r="F198" s="805"/>
    </row>
    <row r="199" spans="1:6" ht="12.75">
      <c r="A199" s="786" t="s">
        <v>101</v>
      </c>
      <c r="B199" s="786"/>
      <c r="C199" s="800" t="s">
        <v>584</v>
      </c>
      <c r="D199" s="801"/>
      <c r="E199" s="801"/>
      <c r="F199" s="802"/>
    </row>
    <row r="200" spans="1:6" ht="12.75">
      <c r="A200" s="806" t="s">
        <v>121</v>
      </c>
      <c r="B200" s="806"/>
      <c r="C200" s="800" t="s">
        <v>585</v>
      </c>
      <c r="D200" s="801"/>
      <c r="E200" s="801"/>
      <c r="F200" s="802"/>
    </row>
    <row r="201" spans="1:6" ht="12.75">
      <c r="A201" s="786" t="s">
        <v>103</v>
      </c>
      <c r="B201" s="786"/>
      <c r="C201" s="800">
        <v>3</v>
      </c>
      <c r="D201" s="801"/>
      <c r="E201" s="801"/>
      <c r="F201" s="802"/>
    </row>
    <row r="202" spans="1:6" ht="12.75">
      <c r="A202" s="786" t="s">
        <v>104</v>
      </c>
      <c r="B202" s="786"/>
      <c r="C202" s="800" t="s">
        <v>539</v>
      </c>
      <c r="D202" s="801"/>
      <c r="E202" s="801"/>
      <c r="F202" s="802"/>
    </row>
    <row r="203" spans="1:6" ht="12.75">
      <c r="A203" s="786" t="s">
        <v>106</v>
      </c>
      <c r="B203" s="786"/>
      <c r="C203" s="793" t="s">
        <v>539</v>
      </c>
      <c r="D203" s="793"/>
      <c r="E203" s="793"/>
      <c r="F203" s="793"/>
    </row>
    <row r="204" spans="1:6" ht="12.75">
      <c r="A204" s="786" t="s">
        <v>107</v>
      </c>
      <c r="B204" s="786"/>
      <c r="C204" s="793" t="s">
        <v>539</v>
      </c>
      <c r="D204" s="793"/>
      <c r="E204" s="793"/>
      <c r="F204" s="793"/>
    </row>
    <row r="205" spans="1:6" ht="15">
      <c r="A205" s="807" t="s">
        <v>511</v>
      </c>
      <c r="B205" s="807"/>
      <c r="C205" s="807"/>
      <c r="D205" s="807"/>
      <c r="E205" s="807"/>
      <c r="F205" s="807"/>
    </row>
    <row r="206" spans="1:6" ht="12.75">
      <c r="A206" s="808" t="s">
        <v>98</v>
      </c>
      <c r="B206" s="808"/>
      <c r="C206" s="800" t="s">
        <v>586</v>
      </c>
      <c r="D206" s="801"/>
      <c r="E206" s="801"/>
      <c r="F206" s="802"/>
    </row>
    <row r="207" spans="1:6" ht="12.75">
      <c r="A207" s="806" t="s">
        <v>120</v>
      </c>
      <c r="B207" s="806"/>
      <c r="C207" s="800" t="s">
        <v>521</v>
      </c>
      <c r="D207" s="801"/>
      <c r="E207" s="801"/>
      <c r="F207" s="802"/>
    </row>
    <row r="208" spans="1:6" ht="12.75">
      <c r="A208" s="786" t="s">
        <v>100</v>
      </c>
      <c r="B208" s="786"/>
      <c r="C208" s="800" t="s">
        <v>587</v>
      </c>
      <c r="D208" s="801"/>
      <c r="E208" s="801"/>
      <c r="F208" s="802"/>
    </row>
    <row r="209" spans="1:6" ht="12.75">
      <c r="A209" s="786" t="s">
        <v>101</v>
      </c>
      <c r="B209" s="786"/>
      <c r="C209" s="800" t="s">
        <v>588</v>
      </c>
      <c r="D209" s="801"/>
      <c r="E209" s="801"/>
      <c r="F209" s="802"/>
    </row>
    <row r="210" spans="1:6" ht="12.75">
      <c r="A210" s="806" t="s">
        <v>121</v>
      </c>
      <c r="B210" s="806"/>
      <c r="C210" s="800" t="s">
        <v>585</v>
      </c>
      <c r="D210" s="801"/>
      <c r="E210" s="801"/>
      <c r="F210" s="802"/>
    </row>
    <row r="211" spans="1:6" ht="12.75">
      <c r="A211" s="786" t="s">
        <v>103</v>
      </c>
      <c r="B211" s="786"/>
      <c r="C211" s="800">
        <v>8</v>
      </c>
      <c r="D211" s="801"/>
      <c r="E211" s="801"/>
      <c r="F211" s="802"/>
    </row>
    <row r="212" spans="1:6" ht="12.75">
      <c r="A212" s="786" t="s">
        <v>104</v>
      </c>
      <c r="B212" s="786"/>
      <c r="C212" s="800" t="s">
        <v>589</v>
      </c>
      <c r="D212" s="801"/>
      <c r="E212" s="801"/>
      <c r="F212" s="802"/>
    </row>
    <row r="213" spans="1:6" ht="12.75">
      <c r="A213" s="786" t="s">
        <v>106</v>
      </c>
      <c r="B213" s="786"/>
      <c r="C213" s="793" t="s">
        <v>539</v>
      </c>
      <c r="D213" s="793"/>
      <c r="E213" s="793"/>
      <c r="F213" s="793"/>
    </row>
    <row r="214" spans="1:6" ht="12.75">
      <c r="A214" s="786" t="s">
        <v>107</v>
      </c>
      <c r="B214" s="786"/>
      <c r="C214" s="793" t="s">
        <v>539</v>
      </c>
      <c r="D214" s="793"/>
      <c r="E214" s="793"/>
      <c r="F214" s="793"/>
    </row>
    <row r="215" spans="1:6" ht="15">
      <c r="A215" s="807" t="s">
        <v>514</v>
      </c>
      <c r="B215" s="807"/>
      <c r="C215" s="807"/>
      <c r="D215" s="807"/>
      <c r="E215" s="807"/>
      <c r="F215" s="807"/>
    </row>
    <row r="216" spans="1:6" ht="12.75">
      <c r="A216" s="808" t="s">
        <v>98</v>
      </c>
      <c r="B216" s="808"/>
      <c r="C216" s="800" t="s">
        <v>590</v>
      </c>
      <c r="D216" s="801"/>
      <c r="E216" s="801"/>
      <c r="F216" s="802"/>
    </row>
    <row r="217" spans="1:6" ht="12.75">
      <c r="A217" s="806" t="s">
        <v>120</v>
      </c>
      <c r="B217" s="806"/>
      <c r="C217" s="800" t="s">
        <v>591</v>
      </c>
      <c r="D217" s="801"/>
      <c r="E217" s="801"/>
      <c r="F217" s="802"/>
    </row>
    <row r="218" spans="1:6" ht="12.75">
      <c r="A218" s="786" t="s">
        <v>100</v>
      </c>
      <c r="B218" s="786"/>
      <c r="C218" s="803">
        <v>7000000</v>
      </c>
      <c r="D218" s="804"/>
      <c r="E218" s="804"/>
      <c r="F218" s="805"/>
    </row>
    <row r="219" spans="1:6" ht="12.75">
      <c r="A219" s="786" t="s">
        <v>101</v>
      </c>
      <c r="B219" s="786"/>
      <c r="C219" s="800" t="s">
        <v>588</v>
      </c>
      <c r="D219" s="801"/>
      <c r="E219" s="801"/>
      <c r="F219" s="802"/>
    </row>
    <row r="220" spans="1:6" ht="12.75">
      <c r="A220" s="806" t="s">
        <v>121</v>
      </c>
      <c r="B220" s="806"/>
      <c r="C220" s="800" t="s">
        <v>585</v>
      </c>
      <c r="D220" s="801"/>
      <c r="E220" s="801"/>
      <c r="F220" s="802"/>
    </row>
    <row r="221" spans="1:6" ht="12.75">
      <c r="A221" s="786" t="s">
        <v>103</v>
      </c>
      <c r="B221" s="786"/>
      <c r="C221" s="800">
        <v>2</v>
      </c>
      <c r="D221" s="801"/>
      <c r="E221" s="801"/>
      <c r="F221" s="802"/>
    </row>
    <row r="222" spans="1:6" ht="12.75">
      <c r="A222" s="786" t="s">
        <v>104</v>
      </c>
      <c r="B222" s="786"/>
      <c r="C222" s="800" t="s">
        <v>589</v>
      </c>
      <c r="D222" s="801"/>
      <c r="E222" s="801"/>
      <c r="F222" s="802"/>
    </row>
    <row r="223" spans="1:6" ht="12.75">
      <c r="A223" s="786" t="s">
        <v>106</v>
      </c>
      <c r="B223" s="786"/>
      <c r="C223" s="793" t="s">
        <v>539</v>
      </c>
      <c r="D223" s="793"/>
      <c r="E223" s="793"/>
      <c r="F223" s="793"/>
    </row>
    <row r="224" spans="1:6" ht="12.75">
      <c r="A224" s="786" t="s">
        <v>107</v>
      </c>
      <c r="B224" s="786"/>
      <c r="C224" s="793" t="s">
        <v>539</v>
      </c>
      <c r="D224" s="793"/>
      <c r="E224" s="793"/>
      <c r="F224" s="793"/>
    </row>
    <row r="225" spans="1:6" ht="15">
      <c r="A225" s="794"/>
      <c r="B225" s="795"/>
      <c r="C225" s="795"/>
      <c r="D225" s="795"/>
      <c r="E225" s="795"/>
      <c r="F225" s="796"/>
    </row>
    <row r="226" spans="1:6" ht="15">
      <c r="A226" s="797" t="s">
        <v>309</v>
      </c>
      <c r="B226" s="798"/>
      <c r="C226" s="798"/>
      <c r="D226" s="798"/>
      <c r="E226" s="798"/>
      <c r="F226" s="799"/>
    </row>
    <row r="227" spans="1:6" ht="15">
      <c r="A227" s="794" t="s">
        <v>592</v>
      </c>
      <c r="B227" s="795"/>
      <c r="C227" s="795"/>
      <c r="D227" s="795"/>
      <c r="E227" s="795"/>
      <c r="F227" s="796"/>
    </row>
    <row r="228" spans="1:6" ht="12.75">
      <c r="A228" s="788" t="s">
        <v>108</v>
      </c>
      <c r="B228" s="789"/>
      <c r="C228" s="790"/>
      <c r="D228" s="791"/>
      <c r="E228" s="791"/>
      <c r="F228" s="792"/>
    </row>
    <row r="229" spans="1:6" ht="12.75">
      <c r="A229" s="788" t="s">
        <v>122</v>
      </c>
      <c r="B229" s="789"/>
      <c r="C229" s="790"/>
      <c r="D229" s="791"/>
      <c r="E229" s="791"/>
      <c r="F229" s="792"/>
    </row>
    <row r="230" spans="1:6" ht="12.75">
      <c r="A230" s="788" t="s">
        <v>110</v>
      </c>
      <c r="B230" s="789"/>
      <c r="C230" s="790"/>
      <c r="D230" s="791"/>
      <c r="E230" s="791"/>
      <c r="F230" s="792"/>
    </row>
    <row r="231" spans="1:6" ht="12.75">
      <c r="A231" s="788" t="s">
        <v>111</v>
      </c>
      <c r="B231" s="789"/>
      <c r="C231" s="790"/>
      <c r="D231" s="791"/>
      <c r="E231" s="791"/>
      <c r="F231" s="792"/>
    </row>
    <row r="232" spans="1:6" ht="12.75">
      <c r="A232" s="788" t="s">
        <v>112</v>
      </c>
      <c r="B232" s="789"/>
      <c r="C232" s="790"/>
      <c r="D232" s="791"/>
      <c r="E232" s="791"/>
      <c r="F232" s="792"/>
    </row>
    <row r="233" spans="1:6" ht="12.75">
      <c r="A233" s="788" t="s">
        <v>113</v>
      </c>
      <c r="B233" s="789"/>
      <c r="C233" s="790"/>
      <c r="D233" s="791"/>
      <c r="E233" s="791"/>
      <c r="F233" s="792"/>
    </row>
    <row r="234" spans="1:6" ht="12.75">
      <c r="A234" s="786" t="s">
        <v>114</v>
      </c>
      <c r="B234" s="786"/>
      <c r="C234" s="787"/>
      <c r="D234" s="787"/>
      <c r="E234" s="787"/>
      <c r="F234" s="787"/>
    </row>
    <row r="235" spans="1:6" ht="12.75">
      <c r="A235" s="786" t="s">
        <v>123</v>
      </c>
      <c r="B235" s="786"/>
      <c r="C235" s="787"/>
      <c r="D235" s="787"/>
      <c r="E235" s="787"/>
      <c r="F235" s="787"/>
    </row>
    <row r="236" spans="1:6" ht="12.75">
      <c r="A236" s="786" t="s">
        <v>124</v>
      </c>
      <c r="B236" s="786"/>
      <c r="C236" s="787"/>
      <c r="D236" s="787"/>
      <c r="E236" s="787"/>
      <c r="F236" s="787"/>
    </row>
    <row r="237" spans="1:6" ht="12.75">
      <c r="A237" s="786" t="s">
        <v>125</v>
      </c>
      <c r="B237" s="786"/>
      <c r="C237" s="787"/>
      <c r="D237" s="787"/>
      <c r="E237" s="787"/>
      <c r="F237" s="787"/>
    </row>
    <row r="238" spans="1:6" ht="15">
      <c r="A238" s="784" t="s">
        <v>334</v>
      </c>
      <c r="B238" s="784"/>
      <c r="C238" s="784"/>
      <c r="D238" s="784"/>
      <c r="E238" s="784"/>
      <c r="F238" s="784"/>
    </row>
    <row r="239" spans="1:6" ht="12.75">
      <c r="A239" s="785" t="s">
        <v>521</v>
      </c>
      <c r="B239" s="785"/>
      <c r="C239" s="785"/>
      <c r="D239" s="785"/>
      <c r="E239" s="785"/>
      <c r="F239" s="785"/>
    </row>
    <row r="242" spans="1:6" ht="12.75">
      <c r="A242" s="408" t="s">
        <v>63</v>
      </c>
      <c r="B242" s="408"/>
      <c r="C242" s="408"/>
      <c r="D242" s="408"/>
      <c r="E242" s="408"/>
      <c r="F242" s="408"/>
    </row>
    <row r="243" spans="1:6" ht="25.5">
      <c r="A243" s="408" t="s">
        <v>64</v>
      </c>
      <c r="B243" s="408"/>
      <c r="C243" s="408"/>
      <c r="D243" s="408"/>
      <c r="E243" s="408"/>
      <c r="F243" s="408"/>
    </row>
  </sheetData>
  <sheetProtection/>
  <mergeCells count="338">
    <mergeCell ref="B3:E3"/>
    <mergeCell ref="B5:E5"/>
    <mergeCell ref="A7:E7"/>
    <mergeCell ref="A9:F9"/>
    <mergeCell ref="A10:F10"/>
    <mergeCell ref="A12:A13"/>
    <mergeCell ref="B12:D12"/>
    <mergeCell ref="E12:E13"/>
    <mergeCell ref="F12:F13"/>
    <mergeCell ref="C13:D13"/>
    <mergeCell ref="A15:F15"/>
    <mergeCell ref="A16:A21"/>
    <mergeCell ref="B16:B21"/>
    <mergeCell ref="E16:E21"/>
    <mergeCell ref="F16:F21"/>
    <mergeCell ref="A22:A27"/>
    <mergeCell ref="B22:B27"/>
    <mergeCell ref="E22:E27"/>
    <mergeCell ref="F22:F27"/>
    <mergeCell ref="A39:A44"/>
    <mergeCell ref="B39:B44"/>
    <mergeCell ref="E39:E44"/>
    <mergeCell ref="F39:F44"/>
    <mergeCell ref="A46:A48"/>
    <mergeCell ref="B46:B48"/>
    <mergeCell ref="C46:C48"/>
    <mergeCell ref="D46:D48"/>
    <mergeCell ref="A29:A31"/>
    <mergeCell ref="B29:B31"/>
    <mergeCell ref="C29:C31"/>
    <mergeCell ref="D29:D31"/>
    <mergeCell ref="A32:F32"/>
    <mergeCell ref="A33:A38"/>
    <mergeCell ref="B33:B38"/>
    <mergeCell ref="E33:E38"/>
    <mergeCell ref="F33:F38"/>
    <mergeCell ref="A49:F49"/>
    <mergeCell ref="A50:A55"/>
    <mergeCell ref="B50:B55"/>
    <mergeCell ref="E50:E55"/>
    <mergeCell ref="F50:F55"/>
    <mergeCell ref="A56:A61"/>
    <mergeCell ref="B56:B61"/>
    <mergeCell ref="E56:E61"/>
    <mergeCell ref="F56:F61"/>
    <mergeCell ref="A73:A78"/>
    <mergeCell ref="B73:B78"/>
    <mergeCell ref="E73:E78"/>
    <mergeCell ref="F73:F78"/>
    <mergeCell ref="A80:A82"/>
    <mergeCell ref="B80:B82"/>
    <mergeCell ref="C80:C82"/>
    <mergeCell ref="D80:D82"/>
    <mergeCell ref="A63:A65"/>
    <mergeCell ref="B63:B65"/>
    <mergeCell ref="C63:C65"/>
    <mergeCell ref="D63:D65"/>
    <mergeCell ref="A66:F66"/>
    <mergeCell ref="A67:A72"/>
    <mergeCell ref="B67:B72"/>
    <mergeCell ref="E67:E72"/>
    <mergeCell ref="F67:F72"/>
    <mergeCell ref="A91:F91"/>
    <mergeCell ref="A92:B92"/>
    <mergeCell ref="C92:F92"/>
    <mergeCell ref="A93:B93"/>
    <mergeCell ref="C93:F93"/>
    <mergeCell ref="A94:B94"/>
    <mergeCell ref="C94:F94"/>
    <mergeCell ref="A84:E84"/>
    <mergeCell ref="A86:E86"/>
    <mergeCell ref="A88:B88"/>
    <mergeCell ref="C88:F88"/>
    <mergeCell ref="A89:F89"/>
    <mergeCell ref="A90:F90"/>
    <mergeCell ref="A98:B98"/>
    <mergeCell ref="C98:F98"/>
    <mergeCell ref="A99:B99"/>
    <mergeCell ref="C99:F99"/>
    <mergeCell ref="A100:B100"/>
    <mergeCell ref="C100:F100"/>
    <mergeCell ref="A95:B95"/>
    <mergeCell ref="C95:F95"/>
    <mergeCell ref="A96:B96"/>
    <mergeCell ref="C96:F96"/>
    <mergeCell ref="A97:B97"/>
    <mergeCell ref="C97:F97"/>
    <mergeCell ref="A106:B106"/>
    <mergeCell ref="C106:F106"/>
    <mergeCell ref="A107:B107"/>
    <mergeCell ref="C107:F107"/>
    <mergeCell ref="A108:B108"/>
    <mergeCell ref="C108:F108"/>
    <mergeCell ref="A102:F102"/>
    <mergeCell ref="A103:B103"/>
    <mergeCell ref="C103:F103"/>
    <mergeCell ref="A104:B104"/>
    <mergeCell ref="C104:F104"/>
    <mergeCell ref="A105:B105"/>
    <mergeCell ref="C105:F105"/>
    <mergeCell ref="A112:F112"/>
    <mergeCell ref="A113:F113"/>
    <mergeCell ref="A114:B114"/>
    <mergeCell ref="C114:F114"/>
    <mergeCell ref="A115:B115"/>
    <mergeCell ref="C115:F115"/>
    <mergeCell ref="A109:B109"/>
    <mergeCell ref="C109:F109"/>
    <mergeCell ref="A110:B110"/>
    <mergeCell ref="C110:F110"/>
    <mergeCell ref="A111:B111"/>
    <mergeCell ref="C111:F111"/>
    <mergeCell ref="A119:B119"/>
    <mergeCell ref="C119:F119"/>
    <mergeCell ref="A120:B120"/>
    <mergeCell ref="C120:F120"/>
    <mergeCell ref="A121:B121"/>
    <mergeCell ref="C121:F121"/>
    <mergeCell ref="A116:B116"/>
    <mergeCell ref="C116:F116"/>
    <mergeCell ref="A117:B117"/>
    <mergeCell ref="C117:F117"/>
    <mergeCell ref="A118:B118"/>
    <mergeCell ref="C118:F118"/>
    <mergeCell ref="A126:B126"/>
    <mergeCell ref="C126:F126"/>
    <mergeCell ref="A127:B127"/>
    <mergeCell ref="C127:F127"/>
    <mergeCell ref="A128:B128"/>
    <mergeCell ref="C128:F128"/>
    <mergeCell ref="A122:B122"/>
    <mergeCell ref="C122:F122"/>
    <mergeCell ref="A123:F123"/>
    <mergeCell ref="A124:F124"/>
    <mergeCell ref="A125:B125"/>
    <mergeCell ref="C125:F125"/>
    <mergeCell ref="A132:B132"/>
    <mergeCell ref="C132:F132"/>
    <mergeCell ref="A133:B133"/>
    <mergeCell ref="C133:F133"/>
    <mergeCell ref="A134:F134"/>
    <mergeCell ref="A135:F135"/>
    <mergeCell ref="A129:B129"/>
    <mergeCell ref="C129:F129"/>
    <mergeCell ref="A130:B130"/>
    <mergeCell ref="C130:F130"/>
    <mergeCell ref="A131:B131"/>
    <mergeCell ref="C131:F131"/>
    <mergeCell ref="A140:B140"/>
    <mergeCell ref="C140:F140"/>
    <mergeCell ref="A141:B141"/>
    <mergeCell ref="C141:F141"/>
    <mergeCell ref="A142:B142"/>
    <mergeCell ref="C142:F142"/>
    <mergeCell ref="A136:F136"/>
    <mergeCell ref="A137:B137"/>
    <mergeCell ref="C137:F137"/>
    <mergeCell ref="A138:B138"/>
    <mergeCell ref="C138:F138"/>
    <mergeCell ref="A139:B139"/>
    <mergeCell ref="C139:F139"/>
    <mergeCell ref="A146:B146"/>
    <mergeCell ref="C146:F146"/>
    <mergeCell ref="A147:F147"/>
    <mergeCell ref="A148:B148"/>
    <mergeCell ref="C148:F148"/>
    <mergeCell ref="A149:B149"/>
    <mergeCell ref="C149:F149"/>
    <mergeCell ref="A143:B143"/>
    <mergeCell ref="C143:F143"/>
    <mergeCell ref="A144:B144"/>
    <mergeCell ref="C144:F144"/>
    <mergeCell ref="A145:B145"/>
    <mergeCell ref="C145:F145"/>
    <mergeCell ref="A153:B153"/>
    <mergeCell ref="C153:F153"/>
    <mergeCell ref="A154:B154"/>
    <mergeCell ref="C154:F154"/>
    <mergeCell ref="A155:B155"/>
    <mergeCell ref="C155:F155"/>
    <mergeCell ref="A150:B150"/>
    <mergeCell ref="C150:F150"/>
    <mergeCell ref="A151:B151"/>
    <mergeCell ref="C151:F151"/>
    <mergeCell ref="A152:B152"/>
    <mergeCell ref="C152:F152"/>
    <mergeCell ref="A160:B160"/>
    <mergeCell ref="C160:F160"/>
    <mergeCell ref="A161:B161"/>
    <mergeCell ref="C161:F161"/>
    <mergeCell ref="A162:B162"/>
    <mergeCell ref="C162:F162"/>
    <mergeCell ref="A156:B156"/>
    <mergeCell ref="C156:F156"/>
    <mergeCell ref="A157:B157"/>
    <mergeCell ref="C157:F157"/>
    <mergeCell ref="A158:F158"/>
    <mergeCell ref="A159:B159"/>
    <mergeCell ref="C159:F159"/>
    <mergeCell ref="A166:B166"/>
    <mergeCell ref="C166:F166"/>
    <mergeCell ref="A167:B167"/>
    <mergeCell ref="C167:F167"/>
    <mergeCell ref="A168:B168"/>
    <mergeCell ref="C168:F168"/>
    <mergeCell ref="A163:B163"/>
    <mergeCell ref="C163:F163"/>
    <mergeCell ref="A164:B164"/>
    <mergeCell ref="C164:F164"/>
    <mergeCell ref="A165:B165"/>
    <mergeCell ref="C165:F165"/>
    <mergeCell ref="A173:B173"/>
    <mergeCell ref="C173:F173"/>
    <mergeCell ref="A174:B174"/>
    <mergeCell ref="C174:F174"/>
    <mergeCell ref="A175:B175"/>
    <mergeCell ref="C175:F175"/>
    <mergeCell ref="A169:F169"/>
    <mergeCell ref="A170:B170"/>
    <mergeCell ref="C170:F170"/>
    <mergeCell ref="A171:B171"/>
    <mergeCell ref="C171:F171"/>
    <mergeCell ref="A172:B172"/>
    <mergeCell ref="C172:F172"/>
    <mergeCell ref="A179:B179"/>
    <mergeCell ref="C179:F179"/>
    <mergeCell ref="A180:F180"/>
    <mergeCell ref="A181:F181"/>
    <mergeCell ref="A182:F182"/>
    <mergeCell ref="A183:F183"/>
    <mergeCell ref="A176:B176"/>
    <mergeCell ref="C176:F176"/>
    <mergeCell ref="A177:B177"/>
    <mergeCell ref="C177:F177"/>
    <mergeCell ref="A178:B178"/>
    <mergeCell ref="C178:F178"/>
    <mergeCell ref="A188:B188"/>
    <mergeCell ref="C188:F188"/>
    <mergeCell ref="A189:B189"/>
    <mergeCell ref="C189:F189"/>
    <mergeCell ref="A190:B190"/>
    <mergeCell ref="C190:F190"/>
    <mergeCell ref="A184:F184"/>
    <mergeCell ref="A185:F185"/>
    <mergeCell ref="A186:B186"/>
    <mergeCell ref="C186:F186"/>
    <mergeCell ref="A187:B187"/>
    <mergeCell ref="C187:F187"/>
    <mergeCell ref="A194:B194"/>
    <mergeCell ref="C194:F194"/>
    <mergeCell ref="A195:F195"/>
    <mergeCell ref="A196:B196"/>
    <mergeCell ref="C196:F196"/>
    <mergeCell ref="A197:B197"/>
    <mergeCell ref="C197:F197"/>
    <mergeCell ref="A191:B191"/>
    <mergeCell ref="C191:F191"/>
    <mergeCell ref="A192:B192"/>
    <mergeCell ref="C192:F192"/>
    <mergeCell ref="A193:B193"/>
    <mergeCell ref="C193:F193"/>
    <mergeCell ref="A201:B201"/>
    <mergeCell ref="C201:F201"/>
    <mergeCell ref="A202:B202"/>
    <mergeCell ref="C202:F202"/>
    <mergeCell ref="A203:B203"/>
    <mergeCell ref="C203:F203"/>
    <mergeCell ref="A198:B198"/>
    <mergeCell ref="C198:F198"/>
    <mergeCell ref="A199:B199"/>
    <mergeCell ref="C199:F199"/>
    <mergeCell ref="A200:B200"/>
    <mergeCell ref="C200:F200"/>
    <mergeCell ref="A208:B208"/>
    <mergeCell ref="C208:F208"/>
    <mergeCell ref="A209:B209"/>
    <mergeCell ref="C209:F209"/>
    <mergeCell ref="A210:B210"/>
    <mergeCell ref="C210:F210"/>
    <mergeCell ref="A204:B204"/>
    <mergeCell ref="C204:F204"/>
    <mergeCell ref="A205:F205"/>
    <mergeCell ref="A206:B206"/>
    <mergeCell ref="C206:F206"/>
    <mergeCell ref="A207:B207"/>
    <mergeCell ref="C207:F207"/>
    <mergeCell ref="A214:B214"/>
    <mergeCell ref="C214:F214"/>
    <mergeCell ref="A215:F215"/>
    <mergeCell ref="A216:B216"/>
    <mergeCell ref="C216:F216"/>
    <mergeCell ref="A217:B217"/>
    <mergeCell ref="C217:F217"/>
    <mergeCell ref="A211:B211"/>
    <mergeCell ref="C211:F211"/>
    <mergeCell ref="A212:B212"/>
    <mergeCell ref="C212:F212"/>
    <mergeCell ref="A213:B213"/>
    <mergeCell ref="C213:F213"/>
    <mergeCell ref="A221:B221"/>
    <mergeCell ref="C221:F221"/>
    <mergeCell ref="A222:B222"/>
    <mergeCell ref="C222:F222"/>
    <mergeCell ref="A223:B223"/>
    <mergeCell ref="C223:F223"/>
    <mergeCell ref="A218:B218"/>
    <mergeCell ref="C218:F218"/>
    <mergeCell ref="A219:B219"/>
    <mergeCell ref="C219:F219"/>
    <mergeCell ref="A220:B220"/>
    <mergeCell ref="C220:F220"/>
    <mergeCell ref="A229:B229"/>
    <mergeCell ref="C229:F229"/>
    <mergeCell ref="A230:B230"/>
    <mergeCell ref="C230:F230"/>
    <mergeCell ref="A231:B231"/>
    <mergeCell ref="C231:F231"/>
    <mergeCell ref="A224:B224"/>
    <mergeCell ref="C224:F224"/>
    <mergeCell ref="A225:F225"/>
    <mergeCell ref="A226:F226"/>
    <mergeCell ref="A227:F227"/>
    <mergeCell ref="A228:B228"/>
    <mergeCell ref="C228:F228"/>
    <mergeCell ref="A238:F238"/>
    <mergeCell ref="A239:F239"/>
    <mergeCell ref="A235:B235"/>
    <mergeCell ref="C235:F235"/>
    <mergeCell ref="A236:B236"/>
    <mergeCell ref="C236:F236"/>
    <mergeCell ref="A237:B237"/>
    <mergeCell ref="C237:F237"/>
    <mergeCell ref="A232:B232"/>
    <mergeCell ref="C232:F232"/>
    <mergeCell ref="A233:B233"/>
    <mergeCell ref="C233:F233"/>
    <mergeCell ref="A234:B234"/>
    <mergeCell ref="C234:F234"/>
  </mergeCells>
  <printOptions/>
  <pageMargins left="0.75" right="0.75" top="1" bottom="1" header="0.5" footer="0.5"/>
  <pageSetup fitToHeight="3" horizontalDpi="300" verticalDpi="300" orientation="portrait" paperSize="9" scale="53" r:id="rId1"/>
  <rowBreaks count="2" manualBreakCount="2">
    <brk id="85" max="5" man="1"/>
    <brk id="18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 </cp:lastModifiedBy>
  <cp:lastPrinted>2012-02-21T13:58:50Z</cp:lastPrinted>
  <dcterms:created xsi:type="dcterms:W3CDTF">2007-08-16T09:21:19Z</dcterms:created>
  <dcterms:modified xsi:type="dcterms:W3CDTF">2012-03-20T11:25:27Z</dcterms:modified>
  <cp:category/>
  <cp:version/>
  <cp:contentType/>
  <cp:contentStatus/>
</cp:coreProperties>
</file>