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10" activeTab="8"/>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definedNames>
    <definedName name="_xlnm.Print_Area" localSheetId="0">'ZAŁ 1'!$A$1:$E$36</definedName>
    <definedName name="_xlnm.Print_Area" localSheetId="9">'ZAŁ 10'!$A$1:$I$88</definedName>
    <definedName name="_xlnm.Print_Area" localSheetId="1">'ZAŁ 2'!$A$1:$J$301</definedName>
    <definedName name="_xlnm.Print_Area" localSheetId="2">'ZAŁ 3'!$A$1:$M$32</definedName>
    <definedName name="_xlnm.Print_Area" localSheetId="4">'ZAŁ 5'!$A$1:$H$37</definedName>
    <definedName name="_xlnm.Print_Area" localSheetId="5">'ZAŁ 6'!$A$1:$H$41</definedName>
    <definedName name="_xlnm.Print_Area" localSheetId="8">'ZAŁ 9'!$A$1:$E$34</definedName>
  </definedNames>
  <calcPr fullCalcOnLoad="1"/>
</workbook>
</file>

<file path=xl/sharedStrings.xml><?xml version="1.0" encoding="utf-8"?>
<sst xmlns="http://schemas.openxmlformats.org/spreadsheetml/2006/main" count="1083" uniqueCount="433">
  <si>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</si>
  <si>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</si>
  <si>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</si>
  <si>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</si>
  <si>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</si>
  <si>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</si>
  <si>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</si>
  <si>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Odsetek studentów, którzy nie kontynuują nauki po I roku studiów na kierunkach matematyczno-przyrodniczych i technicznych w relacji do studentów I roku kierunków matematyczno – przyrodniczych i technicznych</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</si>
  <si>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</si>
  <si>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</si>
  <si>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 xml:space="preserve">Wskazówka techniczna: kolumny 2-5 – format komórek należy określić jako liczbowy (z wykorzystaniem separatora) oraz zaznaczyć funkcję zaokrąglania do dwóch miejsc po przecinku. </t>
  </si>
  <si>
    <t>Wartość zaliczek przekazanych na rzecz beneficjentów</t>
  </si>
  <si>
    <t>wypłaconych</t>
  </si>
  <si>
    <r>
      <t xml:space="preserve">W kolumnach nr 5-10 należy wskazać wartość wydatków kwalifikowalnych na podstawie zatwierdzonych wniosków o płatność (od początku realizacji Priorytetu).
</t>
    </r>
    <r>
      <rPr>
        <i/>
        <sz val="9"/>
        <rFont val="Times New Roman"/>
        <family val="1"/>
      </rPr>
      <t>Wskazówka techniczna:</t>
    </r>
    <r>
      <rPr>
        <sz val="9"/>
        <rFont val="Times New Roman"/>
        <family val="1"/>
      </rPr>
      <t xml:space="preserve"> kolumny 3-10 – format komórek należy określić jako liczbowy (z wykorzystaniem separatora) oraz zaznaczyć funkcję zaokrąglania do dwóch miejsc po przecinku. </t>
    </r>
  </si>
  <si>
    <t>w ramach Działania 6.1</t>
  </si>
  <si>
    <t>w ramach Działania 6.2</t>
  </si>
  <si>
    <r>
      <t xml:space="preserve">Tabela stanowi uszczegółowienie informacji przekazanych w ramach załącznika nr 3 </t>
    </r>
    <r>
      <rPr>
        <i/>
        <sz val="10"/>
        <rFont val="Times New Roman"/>
        <family val="1"/>
      </rPr>
      <t>Przepływ uczestników projektów realizowanych w ramach Priorytetu</t>
    </r>
    <r>
      <rPr>
        <sz val="10"/>
        <rFont val="Times New Roman"/>
        <family val="1"/>
      </rPr>
      <t xml:space="preserve">. Należy w niej uwzględnić każdą osobę, która rozpoczęła udział w projekcie. Jedna osoba może być wykazana tylko w ramach jednej z </t>
    </r>
    <r>
      <rPr>
        <b/>
        <sz val="10"/>
        <rFont val="Times New Roman"/>
        <family val="1"/>
      </rPr>
      <t>kategorii głównych</t>
    </r>
    <r>
      <rPr>
        <sz val="10"/>
        <rFont val="Times New Roman"/>
        <family val="1"/>
      </rPr>
      <t>. Kategorie główne prezentowane w tabeli są rozłączne.</t>
    </r>
  </si>
  <si>
    <r>
      <t xml:space="preserve">Tabela stanowi uszczegółowienie informacji przekazanych w ramach załącznika nr 3 </t>
    </r>
    <r>
      <rPr>
        <i/>
        <sz val="10"/>
        <rFont val="Times New Roman"/>
        <family val="1"/>
      </rPr>
      <t>Przepływ uczestników projektów realizowanych w ramach Priorytetu</t>
    </r>
    <r>
      <rPr>
        <sz val="10"/>
        <rFont val="Times New Roman"/>
        <family val="1"/>
      </rPr>
      <t xml:space="preserve">. </t>
    </r>
    <r>
      <rPr>
        <b/>
        <sz val="10"/>
        <rFont val="Times New Roman"/>
        <family val="1"/>
      </rPr>
      <t>Wiek osoby objętej wsparciem określany jest w chwili rozpoczęcia jej udziału w projekcie</t>
    </r>
    <r>
      <rPr>
        <sz val="10"/>
        <rFont val="Times New Roman"/>
        <family val="1"/>
      </rPr>
      <t xml:space="preserve">. W wierszu </t>
    </r>
    <r>
      <rPr>
        <i/>
        <sz val="10"/>
        <rFont val="Times New Roman"/>
        <family val="1"/>
      </rPr>
      <t xml:space="preserve">„Osoby młode 15-24 lata” </t>
    </r>
    <r>
      <rPr>
        <sz val="10"/>
        <rFont val="Times New Roman"/>
        <family val="1"/>
      </rPr>
      <t>wykazywani są uczestnicy projektów realizowanych w ramach Priorytetu, którzy w dniu rozpoczęcia udziału w projekcie mieli skończone 15 lat i jednocześnie nie ukończyli 24 lat.</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</si>
  <si>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</si>
  <si>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</si>
  <si>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</si>
  <si>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r>
      <t xml:space="preserve">W wierszach </t>
    </r>
    <r>
      <rPr>
        <i/>
        <sz val="10"/>
        <rFont val="Times New Roman"/>
        <family val="1"/>
      </rPr>
      <t xml:space="preserve">„Osoby w wieku starszym 55-64 lata” </t>
    </r>
    <r>
      <rPr>
        <sz val="10"/>
        <rFont val="Times New Roman"/>
        <family val="1"/>
      </rPr>
      <t xml:space="preserve">oraz </t>
    </r>
    <r>
      <rPr>
        <i/>
        <sz val="10"/>
        <rFont val="Times New Roman"/>
        <family val="1"/>
      </rPr>
      <t>„Pracownicy w wieku starszym 55-64 lata”</t>
    </r>
    <r>
      <rPr>
        <sz val="10"/>
        <rFont val="Times New Roman"/>
        <family val="1"/>
      </rPr>
      <t xml:space="preserve"> wykazywani są uczestnicy projektów realizowanych w ramach Priorytetu, którzy w dniu rozpoczęcia udziału w projekcie mieli skończone 55 lat i jednocześnie nie ukończyli 64 lat. Pracownik jest to osoba zatrudniona zgodnie z definicją wskazaną w </t>
    </r>
    <r>
      <rPr>
        <i/>
        <sz val="10"/>
        <rFont val="Times New Roman"/>
        <family val="1"/>
      </rPr>
      <t>Instrukcji do wniosku o dofinansowanie projektu</t>
    </r>
    <r>
      <rPr>
        <sz val="10"/>
        <rFont val="Times New Roman"/>
        <family val="1"/>
      </rPr>
      <t xml:space="preserve"> PO KL.</t>
    </r>
  </si>
  <si>
    <t>UWAGA:
W tabeli należy ujmować przedsiębiorstwa, które otrzymały wsparcie w formie doposażenia i wyposażenia stanowisk pracy dla skierowanych bezrobotnych w ramach Poddziałania 6.1.3.</t>
  </si>
  <si>
    <r>
      <t>W ramach wiersza nr 1</t>
    </r>
    <r>
      <rPr>
        <b/>
        <sz val="10"/>
        <rFont val="Times New Roman"/>
        <family val="1"/>
      </rPr>
      <t xml:space="preserve"> </t>
    </r>
    <r>
      <rPr>
        <b/>
        <i/>
        <sz val="10"/>
        <rFont val="Times New Roman"/>
        <family val="1"/>
      </rPr>
      <t>„podstawowe, gimnazjalne i niższe”</t>
    </r>
    <r>
      <rPr>
        <sz val="10"/>
        <rFont val="Times New Roman"/>
        <family val="1"/>
      </rPr>
      <t xml:space="preserve"> wykazywane są osoby, które posiadają wykształcenie podstawowe, gimnazjalne oraz niższe od ww. wymienionych. W ramach wiersza nr 2 </t>
    </r>
    <r>
      <rPr>
        <b/>
        <i/>
        <sz val="10"/>
        <rFont val="Times New Roman"/>
        <family val="1"/>
      </rPr>
      <t>„ponadgimnazjalne”</t>
    </r>
    <r>
      <rPr>
        <sz val="10"/>
        <rFont val="Times New Roman"/>
        <family val="1"/>
      </rPr>
      <t xml:space="preserve"> wykazywane są osoby, które posiadają wykształcenie średnie lub zasadnicze zawodowe. W ramach wiersza nr 3 </t>
    </r>
    <r>
      <rPr>
        <b/>
        <i/>
        <sz val="10"/>
        <rFont val="Times New Roman"/>
        <family val="1"/>
      </rPr>
      <t>„pomaturalne”</t>
    </r>
    <r>
      <rPr>
        <sz val="10"/>
        <rFont val="Times New Roman"/>
        <family val="1"/>
      </rPr>
      <t xml:space="preserve"> wykazywane są osoby, które ukończyły szkołę policealną, ale nie ukończyły studiów wyższych. W ramach wiersza nr 4 </t>
    </r>
    <r>
      <rPr>
        <b/>
        <i/>
        <sz val="10"/>
        <rFont val="Times New Roman"/>
        <family val="1"/>
      </rPr>
      <t>„wyższe”</t>
    </r>
    <r>
      <rPr>
        <sz val="10"/>
        <rFont val="Times New Roman"/>
        <family val="1"/>
      </rPr>
      <t xml:space="preserve"> wykazywane są osoby, które posiadają wykształcenie wyższe (uzyskały tytuł licencjata lub inżyniera lub magistra lub doktora), w tym również osoby, które ukończyły studia podyplomowe.</t>
    </r>
  </si>
  <si>
    <r>
      <t xml:space="preserve">Tabela stanowi uszczegółowienie informacji przekazanych w ramach załącznika nr 3 </t>
    </r>
    <r>
      <rPr>
        <i/>
        <sz val="10"/>
        <rFont val="Times New Roman"/>
        <family val="1"/>
      </rPr>
      <t>Przepływ uczestników projektów realizowanych w ramach Priorytetu</t>
    </r>
    <r>
      <rPr>
        <sz val="10"/>
        <rFont val="Times New Roman"/>
        <family val="1"/>
      </rPr>
      <t>. Wykształcenie uczestników projektów określane jest w chwili rozpoczęcia ich udziału w projektach, biorąc pod uwagę ostatni zakończony formalnie etap edukacji danej osoby.</t>
    </r>
  </si>
  <si>
    <t>w tym wartość komponentu ponadnarodowego</t>
  </si>
  <si>
    <t>Liczba utworzonych miejsc pracy w ramach udzielonych z EFS środków na podjęcie działalności gospodarczej (15-24 lata)</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</si>
  <si>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</si>
  <si>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</si>
  <si>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Liczba miejsc pracy utworzonych w sektorze ekonomii społecznej przy wsparciu EFS</t>
  </si>
  <si>
    <t>Udział przychodów własnych jednostek ekonomii społecznej w ogólnej wartości ich przychodów</t>
  </si>
  <si>
    <t>Odsetek przedsiębiorstw, których pracownicy zakończyli udział w szkoleniach w ramach Priorytetu - w ogólnej liczbie aktywnych przedsiębiorstw (projekty o charakterze regionalnym)</t>
  </si>
  <si>
    <t>Odsetek pracowników, których wynagrodzenia wzrosły w okresie do 6 m-cy po zakończeniu udziału w projekcie</t>
  </si>
  <si>
    <t>Mikroprzedsiębiorstwa 
(w tym samozatrudnieni)*</t>
  </si>
  <si>
    <t>Nr Priorytetu/
Działania</t>
  </si>
  <si>
    <t>Program pomocowy/ inna podstawa udzielenia pomocy</t>
  </si>
  <si>
    <r>
      <t xml:space="preserve">Liczba projektów objętych pomocą publiczną oraz pomocą </t>
    </r>
    <r>
      <rPr>
        <b/>
        <i/>
        <sz val="10"/>
        <rFont val="Times New Roman"/>
        <family val="1"/>
      </rPr>
      <t>de minimis</t>
    </r>
  </si>
  <si>
    <r>
      <t xml:space="preserve">Wartość projektów objętych pomocą publiczną oraz pomocą </t>
    </r>
    <r>
      <rPr>
        <b/>
        <i/>
        <sz val="10"/>
        <rFont val="Times New Roman"/>
        <family val="1"/>
      </rPr>
      <t>de minimis</t>
    </r>
  </si>
  <si>
    <t>wg podpisanych umów / wydanych decyzji</t>
  </si>
  <si>
    <t>wg zrealizowanych wniosków o płatność</t>
  </si>
  <si>
    <t>Nr Priorytetu / Działania</t>
  </si>
  <si>
    <r>
      <t xml:space="preserve">Liczba projektów MŚP objętych pomocą publiczną oraz pomocą </t>
    </r>
    <r>
      <rPr>
        <b/>
        <i/>
        <sz val="10"/>
        <rFont val="Times New Roman"/>
        <family val="1"/>
      </rPr>
      <t>de minimis</t>
    </r>
  </si>
  <si>
    <r>
      <t xml:space="preserve">Wartość projektów MŚP objętych pomocą publiczną oraz pomocą </t>
    </r>
    <r>
      <rPr>
        <b/>
        <i/>
        <sz val="10"/>
        <rFont val="Times New Roman"/>
        <family val="1"/>
      </rPr>
      <t>de minimis</t>
    </r>
  </si>
  <si>
    <t>kwota ogółem 
MŚP</t>
  </si>
  <si>
    <t>w tym wg wielkości przedsiębiorstwa</t>
  </si>
  <si>
    <t>małe</t>
  </si>
  <si>
    <t>średnie</t>
  </si>
  <si>
    <t>kwota</t>
  </si>
  <si>
    <r>
      <t xml:space="preserve">Pomoc publiczna oraz pomoc </t>
    </r>
    <r>
      <rPr>
        <b/>
        <i/>
        <sz val="10"/>
        <rFont val="Times New Roman"/>
        <family val="1"/>
      </rPr>
      <t>de minimis</t>
    </r>
    <r>
      <rPr>
        <b/>
        <sz val="10"/>
        <rFont val="Times New Roman"/>
        <family val="1"/>
      </rPr>
      <t xml:space="preserve"> udzielana bezpośrednio na rzecz MŚP</t>
    </r>
  </si>
  <si>
    <t>Relacja liczby pracowników zagrożonych negatywnymi skutkami restrukturyzacji objętych działaniami szybkiego reagowania w stosunku do liczby pracowników objętych zwolnieniami grupowymi, zgłaszanymi do urzędów pracy</t>
  </si>
  <si>
    <t>Odsetek pracowników, którzy w okresie do 6 m-cy po zakończeniu udziału w projekcie znaleźli pracę, rozpoczęli działalność gospodarczą lub kontynuowali zatrudnienie w dotychczasowym miejscu pracy – w ogólnej liczbie pracowników którzy zakończyli udział w projekcie</t>
  </si>
  <si>
    <t>Odsetek dzieci w wieku 3 – 5 lat uczestniczących w różnych formach edukacji przedszkolnej w ramach Priorytetu na obszarach wiejskich w stosunku do ogólnej liczby dzieci w tej grupie</t>
  </si>
  <si>
    <t>Odsetek osób w wieku 25-64 lata, które uczestniczyły w formalnym kształceniu  ustawicznym (w ramach systemu oświaty) w stosunku do całkowitej liczby osób w tej grupie wiekowej</t>
  </si>
  <si>
    <t>Odsetek gmin, w których zrealizowano oddolne inicjatywy społeczne w ramach Priorytetu w stosunku do wszystkich gmin</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</si>
  <si>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</si>
  <si>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</si>
  <si>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</si>
  <si>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</si>
  <si>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</si>
  <si>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</si>
  <si>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</si>
  <si>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</si>
  <si>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osób należących do kadry szkoleniowej, które podniosły swoje kwalifikacje w sposób prowadzący do uzyskania powszechnie uznawanego certyfikatu</t>
  </si>
  <si>
    <t>Liczba przedsiębiorstw i osób zamierzających rozpocząć działalność gospodarczą, które skorzystały z usług świadczonych w akredytowanych instytucjach</t>
  </si>
  <si>
    <t>Liczba jednostek służby zdrowia, posiadających akredytację Centrum Monitorowania Jakości w Ochronie Zdrowia</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</si>
  <si>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</si>
  <si>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</si>
  <si>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</si>
  <si>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</si>
  <si>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</si>
  <si>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</si>
  <si>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</si>
  <si>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liczba pracowników socjalnych zatrudnionych w jednostkach organizacyjnych pomocy społecznej (OPS i PCPR)</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</si>
  <si>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</si>
  <si>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</si>
  <si>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</si>
  <si>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</si>
  <si>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</si>
  <si>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r>
      <t>Projekty z komponentem ponadnarodowym</t>
    </r>
    <r>
      <rPr>
        <sz val="10"/>
        <rFont val="Times New Roman"/>
        <family val="1"/>
      </rPr>
      <t xml:space="preserve"> (z wyłączeniem projektów innowacyjnych)*</t>
    </r>
  </si>
  <si>
    <r>
      <t>Projekty innowacyjne</t>
    </r>
    <r>
      <rPr>
        <sz val="9"/>
        <rFont val="Times New Roman"/>
        <family val="1"/>
      </rPr>
      <t xml:space="preserve"> (z wyłączeniem projektów z komponentem ponadnarodowym)</t>
    </r>
  </si>
  <si>
    <r>
      <t>Projekty innowacyjne</t>
    </r>
    <r>
      <rPr>
        <sz val="9"/>
        <rFont val="Times New Roman"/>
        <family val="1"/>
      </rPr>
      <t xml:space="preserve"> z komponentem ponadnarodowym</t>
    </r>
  </si>
  <si>
    <t>Łączna wartość projektów</t>
  </si>
  <si>
    <t>* Przy określaniu łącznej wartości projektów należy uwzględnić tylko wartość ich komponentu ponadnardowego</t>
  </si>
  <si>
    <t>PRIORYTET N</t>
  </si>
  <si>
    <t>Nie dotyczy</t>
  </si>
  <si>
    <t>K – kobiety, M – mężczyźni</t>
  </si>
  <si>
    <r>
      <t>Odsetek uczelni wyższych, które wdrożyły programy rozwojowe w stosunku do wszystkich uczelni</t>
    </r>
    <r>
      <rPr>
        <sz val="10"/>
        <color indexed="8"/>
        <rFont val="Times New Roman"/>
        <family val="1"/>
      </rPr>
      <t xml:space="preserve"> wyższych</t>
    </r>
  </si>
  <si>
    <r>
      <t xml:space="preserve">UWAGA:
</t>
    </r>
    <r>
      <rPr>
        <sz val="10"/>
        <rFont val="Times New Roman"/>
        <family val="1"/>
      </rPr>
      <t xml:space="preserve">Wartości wskaźników prezentujących liczbę osób, które zakończyły udział w projektach, powinny być zbieżne z wartościami wynikającymi z załącznika nr 3 </t>
    </r>
    <r>
      <rPr>
        <i/>
        <sz val="10"/>
        <rFont val="Times New Roman"/>
        <family val="1"/>
      </rPr>
      <t>„Przepływ uczestników projektów realizowanych w ramach Priorytetu”</t>
    </r>
    <r>
      <rPr>
        <sz val="10"/>
        <rFont val="Times New Roman"/>
        <family val="1"/>
      </rPr>
      <t>. Jeśli dane dotyczące wskaźników w okresie składania sprawozdania nie są dostępne, należy pod tabelą zamieścić komentarz, w jakim terminie będą mogły zostać przedstawione.</t>
    </r>
  </si>
  <si>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</si>
  <si>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Załącznik nr 7. Przedsiębiorstwa, które przystąpiły do udziału w projektach realizowanych w ramach Priorytetu</t>
  </si>
  <si>
    <t>Mr – wartość wskaźnika osiągnięta w okresie sprawozdawczym (wg stanu na koniec tego okresu)</t>
  </si>
  <si>
    <t>Priorytet/Działanie</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</si>
  <si>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</si>
  <si>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</si>
  <si>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</si>
  <si>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</si>
  <si>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</si>
  <si>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</si>
  <si>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</si>
  <si>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</si>
  <si>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</si>
  <si>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</si>
  <si>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</si>
  <si>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</si>
  <si>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</si>
  <si>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</si>
  <si>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</si>
  <si>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</si>
  <si>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</si>
  <si>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</si>
  <si>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</si>
  <si>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</si>
  <si>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</si>
  <si>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</si>
  <si>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</si>
  <si>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</si>
  <si>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</si>
  <si>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</si>
  <si>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Budżet państwa</t>
  </si>
  <si>
    <t>w okresie objętym sprawozdaniem</t>
  </si>
  <si>
    <t>od początku realizacji Priorytetu</t>
  </si>
  <si>
    <t>Budżet jednostki samorządu terytorialnego</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</si>
  <si>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</si>
  <si>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</si>
  <si>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</si>
  <si>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</si>
  <si>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</si>
  <si>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</si>
  <si>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</si>
  <si>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</si>
  <si>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</si>
  <si>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</si>
  <si>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</si>
  <si>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</si>
  <si>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</si>
  <si>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 xml:space="preserve">Liczba osób, które uzyskały środki na podjęcie działalności gospodarczej </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</si>
  <si>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</si>
  <si>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</si>
  <si>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</si>
  <si>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</si>
  <si>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</si>
  <si>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</si>
  <si>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</si>
  <si>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</si>
  <si>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</si>
  <si>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</si>
  <si>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</si>
  <si>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</si>
  <si>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</si>
  <si>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</si>
  <si>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</si>
  <si>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</si>
  <si>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</si>
  <si>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</si>
  <si>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</si>
  <si>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</si>
  <si>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</si>
  <si>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</si>
  <si>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gmin, w których zrealizowano oddolne inicjatywy społeczne w ramach Priorytetu </t>
  </si>
  <si>
    <t>Liczba przedstawicieli reprezentatywnych partnerów społecznych na poziomie centralnym, którzy zostali objęci wsparciem w ramach Priorytetu</t>
  </si>
  <si>
    <t>Liczba pielęgniarek i położnych, które ukończyły studia pomostowe w ramach Priorytetu</t>
  </si>
  <si>
    <t>Liczba lekarzy deficytowych specjalizacji, którzy ukończyli w ramach Priorytetu pełen cykl kursów w ramach realizacji programu specjalizacji</t>
  </si>
  <si>
    <t>Inne (np. Fundusz Pracy, PFRON)</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</si>
  <si>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</si>
  <si>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</si>
  <si>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</si>
  <si>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</si>
  <si>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</si>
  <si>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</si>
  <si>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</si>
  <si>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</si>
  <si>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</si>
  <si>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</si>
  <si>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</si>
  <si>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</si>
  <si>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</si>
  <si>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wg typów projektów</t>
  </si>
  <si>
    <t>Projekty ponadnarodowe</t>
  </si>
  <si>
    <t>Organizowanie konferencji, seminariów, warsztatów i spotkań</t>
  </si>
  <si>
    <t>Prowadzenie badań i analiz</t>
  </si>
  <si>
    <t>Przygotowanie, tłumaczenia i wydawanie publikacji, opracowań, raportów</t>
  </si>
  <si>
    <t>Adoptowanie rozwiązań wypracowanych w innym kraju</t>
  </si>
  <si>
    <t>Doradztwo, wymiana pracowników, staże, wizyty studyjne</t>
  </si>
  <si>
    <t>Wspólna realizacja projektów, wypracowywanie nowych rozwiązań</t>
  </si>
  <si>
    <t>L.p.</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</si>
  <si>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</si>
  <si>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</si>
  <si>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</si>
  <si>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</si>
  <si>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</si>
  <si>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</si>
  <si>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</si>
  <si>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</si>
  <si>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</si>
  <si>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</si>
  <si>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</si>
  <si>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w tym pracownicy znajdujący się w szczególnie niekorzystnej sytuacji</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</si>
  <si>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</si>
  <si>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</si>
  <si>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zawodów usystematyzowanych w Krajowych Ramach Kwalifikacji</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</si>
  <si>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</si>
  <si>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</si>
  <si>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</si>
  <si>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</si>
  <si>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</si>
  <si>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</si>
  <si>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</si>
  <si>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pracowników instytucji pomocy i integracji społecznej bezpośrednio zajmujących się aktywną integracją, którzy podnieśli swoje kwalifikacje w systemie pozaszkolnym</t>
  </si>
  <si>
    <t>Odsetek klientów instytucji pomocy społecznej będących w wieku aktywności zawodowej i nie pracujących, którzy w ramach Priorytetu zostali objęci działaniami aktywnej integracji</t>
  </si>
  <si>
    <t>Wskaźnik efektywności – odsetek beneficjentów, którzy podjęli pracę w okresie do 6 miesięcy po zakończeniu udziału w projekcie w łącznej liczbie osób, które wzięły udział w projektach</t>
  </si>
  <si>
    <t>Odsetek klientów instytucji pomocy społecznej, którzy zostali objęci kontraktami socjalnymi</t>
  </si>
  <si>
    <t xml:space="preserve"> - udział osób, które podjęły samozatrudnienie</t>
  </si>
  <si>
    <r>
      <t>Udział osób w wieku 50-64 lata, zarejestrowanych jako bezrobotne i poszukujące pracy, które podjęły pracę w okresie do 6 miesięcy po zakończeniu udziału w projekcie w łącznej liczbie osób, które zakończyły udział w projektach</t>
    </r>
    <r>
      <rPr>
        <sz val="10"/>
        <color indexed="8"/>
        <rFont val="Times New Roman"/>
        <family val="1"/>
      </rPr>
      <t>, w tym:</t>
    </r>
  </si>
  <si>
    <t>Wskaźnik aktywizacji – stosunek liczby osób, które rozpoczęły udział w formie aktywizacji do liczby osób, które w tym samym okresie czasu zarejestrowały się jako bezrobotne w grupie osób w wieku 50-64 lata</t>
  </si>
  <si>
    <t>Udział osób bezrobotnych i poszukujących pracy, które podjęły samozatrudnienie w łącznej liczbie osób, które podjęły pracę w okresie do 6 miesięcy po zakończeniu udziału w projekcie</t>
  </si>
  <si>
    <r>
      <t>c)</t>
    </r>
    <r>
      <rPr>
        <sz val="7"/>
        <rFont val="Times New Roman"/>
        <family val="1"/>
      </rPr>
      <t> </t>
    </r>
    <r>
      <rPr>
        <sz val="10"/>
        <rFont val="Times New Roman"/>
        <family val="1"/>
      </rPr>
      <t>osoby z terenów wiejskich</t>
    </r>
  </si>
  <si>
    <r>
      <t>b)</t>
    </r>
    <r>
      <rPr>
        <sz val="7"/>
        <rFont val="Times New Roman"/>
        <family val="1"/>
      </rPr>
      <t> </t>
    </r>
    <r>
      <rPr>
        <sz val="10"/>
        <rFont val="Times New Roman"/>
        <family val="1"/>
      </rPr>
      <t>osoby długotrwale bezrobotne</t>
    </r>
  </si>
  <si>
    <r>
      <t>a)</t>
    </r>
    <r>
      <rPr>
        <sz val="7"/>
        <rFont val="Times New Roman"/>
        <family val="1"/>
      </rPr>
      <t> </t>
    </r>
    <r>
      <rPr>
        <sz val="10"/>
        <rFont val="Times New Roman"/>
        <family val="1"/>
      </rPr>
      <t>osoby niepełnosprawne</t>
    </r>
  </si>
  <si>
    <t>Liczba osób, które ukończyły udział w stażach lub szkoleniach praktycznych w podziale na:</t>
  </si>
  <si>
    <t>- pracowników przedsiębiorstw w jednostkach naukowych</t>
  </si>
  <si>
    <t xml:space="preserve">- pracowników naukowych w przedsiębiorstwach </t>
  </si>
  <si>
    <r>
      <t xml:space="preserve">Pomiar wskaźników jest dokonywany zgodnie z </t>
    </r>
    <r>
      <rPr>
        <i/>
        <sz val="9"/>
        <rFont val="Times New Roman"/>
        <family val="1"/>
      </rPr>
      <t>Podręcznikiem wskaźników PO KL 2007-2013</t>
    </r>
    <r>
      <rPr>
        <sz val="9"/>
        <rFont val="Times New Roman"/>
        <family val="1"/>
      </rPr>
      <t xml:space="preserve">, stanowiącym załącznik do </t>
    </r>
    <r>
      <rPr>
        <i/>
        <sz val="9"/>
        <rFont val="Times New Roman"/>
        <family val="1"/>
      </rPr>
      <t>Zasad systemu sprawozdawczości PO KL 2007-2013</t>
    </r>
    <r>
      <rPr>
        <sz val="9"/>
        <rFont val="Times New Roman"/>
        <family val="1"/>
      </rPr>
      <t>.</t>
    </r>
  </si>
  <si>
    <r>
      <t xml:space="preserve">Docelowa wartość wskaźnika – </t>
    </r>
    <r>
      <rPr>
        <sz val="9"/>
        <rFont val="Times New Roman"/>
        <family val="1"/>
      </rPr>
      <t xml:space="preserve">wartość określona na 2013 rok. Dla wybranych wskaźników produktu monitorowanych w niniejszym sprawozdaniu nie określono regionalnych wartości docelowych, w związku z czym w kolumnie 3 wskazano </t>
    </r>
    <r>
      <rPr>
        <i/>
        <sz val="9"/>
        <rFont val="Times New Roman"/>
        <family val="1"/>
      </rPr>
      <t>"Nie określono"</t>
    </r>
    <r>
      <rPr>
        <sz val="9"/>
        <rFont val="Times New Roman"/>
        <family val="1"/>
      </rPr>
      <t>, zaś w kolumnie 10 –</t>
    </r>
    <r>
      <rPr>
        <i/>
        <sz val="9"/>
        <rFont val="Times New Roman"/>
        <family val="1"/>
      </rPr>
      <t xml:space="preserve"> "Nie dotyczy".</t>
    </r>
    <r>
      <rPr>
        <b/>
        <sz val="9"/>
        <rFont val="Times New Roman"/>
        <family val="1"/>
      </rPr>
      <t xml:space="preserve">
Stopień realizacji wskaźnika </t>
    </r>
    <r>
      <rPr>
        <sz val="9"/>
        <rFont val="Times New Roman"/>
        <family val="1"/>
      </rPr>
      <t>– wyrażony w % jest relacją osiągniętej wartości wskaźnika w stosunku do jego wartości docelowej.</t>
    </r>
  </si>
  <si>
    <t>Inne wskaźniki określone w Planie Działania dla Priorytetu</t>
  </si>
  <si>
    <t>% osób bezrobotnych, które otrzymały wsparcie w ramach Priorytetu w okresie pierwszych 100 dni od dnia zarejestrowania w urzędzie pracy w grupie osób młodych (15-24 lata)</t>
  </si>
  <si>
    <t xml:space="preserve">Wskaźnik aktywizacji – stosunek liczby osób, które rozpoczęły udział w formie aktywizacji do liczby osób, które w tym samym okresie czasu zarejestrowały się jako bezrobotne w grupie osób młodych (15-24 lata) </t>
  </si>
  <si>
    <t>Udział osób bezrobotnych i poszukujących pracy w wieku 15-24 lata, które podjęły pracę w okresie do 6 miesięcy po zakończeniu udziału w projekcie w łącznej liczbie osób, które zakończyły udział w projektach, w tym:</t>
  </si>
  <si>
    <t>Priorytet/Działanie/Poddziałanie</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</si>
  <si>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</si>
  <si>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</si>
  <si>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Tabelę należy wypełnić na podstawie danych wprowadzonych do KSI SIMIK 07-13 wg stanu na koniec bieżącego okresu sprawozdawczego, które powinny być zgodne z informacjami przedstawionymi w sprawozdaniach z realizacji poszczególnych Działań za ten sam okres sprawozdawczy. W kolumnach 1-4 należy uwzględnić podpisane umowy i/lub wydane decyzje o dofinansowanie w ramach Priorytetu odpowiednio w bieżącym okresie sprawozdawczym (kolumna 1) i od początku jego realizacji (kolumny 2-4). W przypadku podpisania aneksu do zawartej umowy powinno to zostać odnotowane w KSI SIMIK 07-13 i mieć odzwierciedlenie w skorygowanej wartości zawartych umów/wydanych decyzji o dofinansowanie. W sytuacji rozwiązania umowy, wartości wykazane w niniejszej tabeli powinny zostać pomniejszone.</t>
  </si>
  <si>
    <t>rozliczonych we wnioskach o płatność</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</si>
  <si>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</si>
  <si>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r>
      <t xml:space="preserve">Instrukcja do wypełniania poszczególnych pozycji w tabeli w odniesieniu do KSI SIMIK 07-13:
Kolumna 1-2 - liczba umów wprowadzonych do KSI w okresie sprawozdawczym (kol.1) oraz od początku realizacji Programu (kol.2). Nie należy wykazywać w kolumnach umów rozwiązanych.
Kolumna 3 - w przypadku projektów niezakończonych należy wskazać wartość odpowiadającą polu </t>
    </r>
    <r>
      <rPr>
        <b/>
        <sz val="9"/>
        <rFont val="Times New Roman"/>
        <family val="1"/>
      </rPr>
      <t>Wartość ogółem</t>
    </r>
    <r>
      <rPr>
        <sz val="9"/>
        <rFont val="Times New Roman"/>
        <family val="1"/>
      </rPr>
      <t xml:space="preserve"> w module </t>
    </r>
    <r>
      <rPr>
        <i/>
        <sz val="9"/>
        <rFont val="Times New Roman"/>
        <family val="1"/>
      </rPr>
      <t>Umowy/decyzje o dofinansowaniu</t>
    </r>
    <r>
      <rPr>
        <sz val="9"/>
        <rFont val="Times New Roman"/>
        <family val="1"/>
      </rPr>
      <t xml:space="preserve"> w bloku I</t>
    </r>
    <r>
      <rPr>
        <i/>
        <sz val="9"/>
        <rFont val="Times New Roman"/>
        <family val="1"/>
      </rPr>
      <t>nformacje podstawowe</t>
    </r>
    <r>
      <rPr>
        <sz val="9"/>
        <rFont val="Times New Roman"/>
        <family val="1"/>
      </rPr>
      <t xml:space="preserve">, natomiast w przypadku projektów zakończonych należy wskazać wartość wynikającą z ostatecznego rozliczenia projektów na podstawie wniosków o płatność końcową
Kolumna 4 - wartość odpowiada polu </t>
    </r>
    <r>
      <rPr>
        <b/>
        <sz val="9"/>
        <rFont val="Times New Roman"/>
        <family val="1"/>
      </rPr>
      <t>Wkład krajowy publiczny</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Kolumna 5 - wartość odpowiada polu </t>
    </r>
    <r>
      <rPr>
        <b/>
        <sz val="9"/>
        <rFont val="Times New Roman"/>
        <family val="1"/>
      </rPr>
      <t xml:space="preserve">Kwota wydatków uznanych za kwalifikowalne (po autoryzacji) </t>
    </r>
    <r>
      <rPr>
        <sz val="9"/>
        <rFont val="Times New Roman"/>
        <family val="1"/>
      </rPr>
      <t xml:space="preserve">w module </t>
    </r>
    <r>
      <rPr>
        <i/>
        <sz val="9"/>
        <rFont val="Times New Roman"/>
        <family val="1"/>
      </rPr>
      <t xml:space="preserve">Wnioski o płatność </t>
    </r>
    <r>
      <rPr>
        <sz val="9"/>
        <rFont val="Times New Roman"/>
        <family val="1"/>
      </rPr>
      <t xml:space="preserve">w bloku </t>
    </r>
    <r>
      <rPr>
        <i/>
        <sz val="9"/>
        <rFont val="Times New Roman"/>
        <family val="1"/>
      </rPr>
      <t>kwoty narastająco</t>
    </r>
    <r>
      <rPr>
        <sz val="9"/>
        <rFont val="Times New Roman"/>
        <family val="1"/>
      </rPr>
      <t xml:space="preserve">
Kolumna 6 - wartość odpowiada polu Wydatki</t>
    </r>
    <r>
      <rPr>
        <b/>
        <sz val="9"/>
        <rFont val="Times New Roman"/>
        <family val="1"/>
      </rPr>
      <t xml:space="preserve"> kwalifikowalne - podstawa certyfikacji </t>
    </r>
    <r>
      <rPr>
        <sz val="9"/>
        <rFont val="Times New Roman"/>
        <family val="1"/>
      </rPr>
      <t xml:space="preserve">w module </t>
    </r>
    <r>
      <rPr>
        <i/>
        <sz val="9"/>
        <rFont val="Times New Roman"/>
        <family val="1"/>
      </rPr>
      <t>Wnioski o płatność</t>
    </r>
    <r>
      <rPr>
        <sz val="9"/>
        <rFont val="Times New Roman"/>
        <family val="1"/>
      </rPr>
      <t xml:space="preserve"> w bloku</t>
    </r>
    <r>
      <rPr>
        <i/>
        <sz val="9"/>
        <rFont val="Times New Roman"/>
        <family val="1"/>
      </rPr>
      <t xml:space="preserve"> kwoty narastająco</t>
    </r>
    <r>
      <rPr>
        <sz val="9"/>
        <rFont val="Times New Roman"/>
        <family val="1"/>
      </rPr>
      <t xml:space="preserve">
Kolumna 7 - wartość odpowiada polu </t>
    </r>
    <r>
      <rPr>
        <b/>
        <sz val="9"/>
        <rFont val="Times New Roman"/>
        <family val="1"/>
      </rPr>
      <t>budżet państwa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8 - wartość odpowiada polu </t>
    </r>
    <r>
      <rPr>
        <b/>
        <sz val="9"/>
        <rFont val="Times New Roman"/>
        <family val="1"/>
      </rPr>
      <t xml:space="preserve">budżet jst - Kwota wydatków kwalifikowalnych </t>
    </r>
    <r>
      <rPr>
        <sz val="9"/>
        <rFont val="Times New Roman"/>
        <family val="1"/>
      </rPr>
      <t xml:space="preserve"> w module </t>
    </r>
    <r>
      <rPr>
        <i/>
        <sz val="9"/>
        <rFont val="Times New Roman"/>
        <family val="1"/>
      </rPr>
      <t xml:space="preserve">Wnioski o płatność </t>
    </r>
    <r>
      <rPr>
        <sz val="9"/>
        <rFont val="Times New Roman"/>
        <family val="1"/>
      </rPr>
      <t xml:space="preserve">w bloku </t>
    </r>
    <r>
      <rPr>
        <i/>
        <sz val="9"/>
        <rFont val="Times New Roman"/>
        <family val="1"/>
      </rPr>
      <t>Źródła, z których zostaną sfinansowane wydatki</t>
    </r>
    <r>
      <rPr>
        <sz val="9"/>
        <rFont val="Times New Roman"/>
        <family val="1"/>
      </rPr>
      <t xml:space="preserve">
Kolumna 9 - wartość odpowiada polu </t>
    </r>
    <r>
      <rPr>
        <b/>
        <sz val="9"/>
        <rFont val="Times New Roman"/>
        <family val="1"/>
      </rPr>
      <t>inne krajowe środki publiczne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10 - wartość odpowiada polu </t>
    </r>
    <r>
      <rPr>
        <b/>
        <sz val="9"/>
        <rFont val="Times New Roman"/>
        <family val="1"/>
      </rPr>
      <t>Prywatne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 xml:space="preserve">Źródła, z ktróych zostaną sfinansowane wydatki
Kolumna 5-10 - </t>
    </r>
    <r>
      <rPr>
        <sz val="9"/>
        <rFont val="Times New Roman"/>
        <family val="1"/>
      </rPr>
      <t>wartości należy odpowiednio pomniejszyć o</t>
    </r>
    <r>
      <rPr>
        <i/>
        <sz val="9"/>
        <rFont val="Times New Roman"/>
        <family val="1"/>
      </rPr>
      <t xml:space="preserve"> </t>
    </r>
    <r>
      <rPr>
        <b/>
        <sz val="9"/>
        <rFont val="Times New Roman"/>
        <family val="1"/>
      </rPr>
      <t>kwoty odzyskane/kwoty wycofane</t>
    </r>
    <r>
      <rPr>
        <i/>
        <sz val="9"/>
        <rFont val="Times New Roman"/>
        <family val="1"/>
      </rPr>
      <t xml:space="preserve"> </t>
    </r>
    <r>
      <rPr>
        <sz val="9"/>
        <rFont val="Times New Roman"/>
        <family val="1"/>
      </rPr>
      <t xml:space="preserve">w module </t>
    </r>
    <r>
      <rPr>
        <i/>
        <sz val="9"/>
        <rFont val="Times New Roman"/>
        <family val="1"/>
      </rPr>
      <t>Rejestracja obciążeń na projekcie</t>
    </r>
  </si>
  <si>
    <r>
      <t xml:space="preserve">Kolumna 1 </t>
    </r>
    <r>
      <rPr>
        <sz val="10"/>
        <rFont val="Times New Roman"/>
        <family val="1"/>
      </rPr>
      <t xml:space="preserve">- należy podać nr Priorytetu/Działania, w ramach którego została udzielona pomoc publiczna.
</t>
    </r>
    <r>
      <rPr>
        <i/>
        <sz val="10"/>
        <rFont val="Times New Roman"/>
        <family val="1"/>
      </rPr>
      <t>Kolumna 2</t>
    </r>
    <r>
      <rPr>
        <sz val="10"/>
        <rFont val="Times New Roman"/>
        <family val="1"/>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Times New Roman"/>
        <family val="1"/>
      </rPr>
      <t xml:space="preserve">Kolumna 3 - </t>
    </r>
    <r>
      <rPr>
        <sz val="10"/>
        <rFont val="Times New Roman"/>
        <family val="1"/>
      </rPr>
      <t xml:space="preserve">należy podać liczbę projektów objętych pomocą publiczną oraz pomocą </t>
    </r>
    <r>
      <rPr>
        <i/>
        <sz val="10"/>
        <rFont val="Times New Roman"/>
        <family val="1"/>
      </rPr>
      <t>de minimis</t>
    </r>
    <r>
      <rPr>
        <sz val="10"/>
        <rFont val="Times New Roman"/>
        <family val="1"/>
      </rPr>
      <t>, dla których dotychczas zostały zawarte umowy/ wydane decyzje o dofinanoswanie.</t>
    </r>
    <r>
      <rPr>
        <i/>
        <sz val="10"/>
        <rFont val="Times New Roman"/>
        <family val="1"/>
      </rPr>
      <t xml:space="preserve">
Kolumna 4</t>
    </r>
    <r>
      <rPr>
        <sz val="10"/>
        <rFont val="Times New Roman"/>
        <family val="1"/>
      </rPr>
      <t xml:space="preserve"> - należy podać liczbę projektów objętych pomocą publiczną oraz pomocą </t>
    </r>
    <r>
      <rPr>
        <i/>
        <sz val="10"/>
        <rFont val="Times New Roman"/>
        <family val="1"/>
      </rPr>
      <t>de minimis</t>
    </r>
    <r>
      <rPr>
        <sz val="10"/>
        <rFont val="Times New Roman"/>
        <family val="1"/>
      </rPr>
      <t xml:space="preserve">, dla których dotychczas zatwierdzony został co najmniej jednen wniosek o płatność.
</t>
    </r>
    <r>
      <rPr>
        <i/>
        <sz val="10"/>
        <rFont val="Times New Roman"/>
        <family val="1"/>
      </rPr>
      <t>Kolumna 5</t>
    </r>
    <r>
      <rPr>
        <sz val="10"/>
        <rFont val="Times New Roman"/>
        <family val="1"/>
      </rPr>
      <t xml:space="preserve"> - należy podać całkowitą wartość umów wskazanych w kol. 3.
</t>
    </r>
    <r>
      <rPr>
        <i/>
        <sz val="10"/>
        <rFont val="Times New Roman"/>
        <family val="1"/>
      </rPr>
      <t>Kolumna 6</t>
    </r>
    <r>
      <rPr>
        <sz val="10"/>
        <rFont val="Times New Roman"/>
        <family val="1"/>
      </rPr>
      <t xml:space="preserve"> - należy podać całkowitą wartość wydatków kwalifikowalnych, wynikającą z zatwierdzonych wniosków o płatność wskazanych w kolumnie 4.
</t>
    </r>
    <r>
      <rPr>
        <i/>
        <sz val="10"/>
        <rFont val="Times New Roman"/>
        <family val="1"/>
      </rPr>
      <t>Kolumna 7</t>
    </r>
    <r>
      <rPr>
        <sz val="10"/>
        <rFont val="Times New Roman"/>
        <family val="1"/>
      </rPr>
      <t xml:space="preserve"> - w odniesieniu do kol. 6 należy wyodrębnić tę część wydatków kwalifikowalnych, które dotyczą pomocy publicznej oraz pomocy </t>
    </r>
    <r>
      <rPr>
        <i/>
        <sz val="10"/>
        <rFont val="Times New Roman"/>
        <family val="1"/>
      </rPr>
      <t>de minimis</t>
    </r>
    <r>
      <rPr>
        <sz val="10"/>
        <rFont val="Times New Roman"/>
        <family val="1"/>
      </rPr>
      <t xml:space="preserve">. 
</t>
    </r>
    <r>
      <rPr>
        <i/>
        <sz val="10"/>
        <rFont val="Times New Roman"/>
        <family val="1"/>
      </rPr>
      <t>Kolumny 5-7</t>
    </r>
    <r>
      <rPr>
        <sz val="10"/>
        <rFont val="Times New Roman"/>
        <family val="1"/>
      </rPr>
      <t xml:space="preserve"> - wartości należy odpowiednio pomniejszyć o kwoty odzyskane/kwoty wycofane w module </t>
    </r>
    <r>
      <rPr>
        <i/>
        <sz val="10"/>
        <rFont val="Times New Roman"/>
        <family val="1"/>
      </rPr>
      <t>Rejestracja obciążeń na projekcie</t>
    </r>
  </si>
  <si>
    <r>
      <t xml:space="preserve">Wartość wypłaconej pomocy publicznej oraz pomocy </t>
    </r>
    <r>
      <rPr>
        <b/>
        <i/>
        <sz val="10"/>
        <rFont val="Times New Roman"/>
        <family val="1"/>
      </rPr>
      <t>de minimis</t>
    </r>
  </si>
  <si>
    <r>
      <t xml:space="preserve">Wartość udzielonej pomocy publicznej oraz pomocy </t>
    </r>
    <r>
      <rPr>
        <b/>
        <i/>
        <sz val="10"/>
        <rFont val="Times New Roman"/>
        <family val="1"/>
      </rPr>
      <t xml:space="preserve">de minimis </t>
    </r>
    <r>
      <rPr>
        <sz val="10"/>
        <rFont val="Times New Roman"/>
        <family val="1"/>
      </rPr>
      <t xml:space="preserve">- wartość środków stanowiących pomoc publiczną oraz pomoc </t>
    </r>
    <r>
      <rPr>
        <i/>
        <sz val="10"/>
        <rFont val="Times New Roman"/>
        <family val="1"/>
      </rPr>
      <t>de minimis</t>
    </r>
    <r>
      <rPr>
        <sz val="10"/>
        <rFont val="Times New Roman"/>
        <family val="1"/>
      </rPr>
      <t xml:space="preserve"> w ramach podpisanych w Programie umów/ decyzji o dofinansowanie realizacji projektów.
</t>
    </r>
    <r>
      <rPr>
        <b/>
        <sz val="10"/>
        <rFont val="Times New Roman"/>
        <family val="1"/>
      </rPr>
      <t xml:space="preserve">Wartość wypłaconej pomocy publicznej oraz pomocy </t>
    </r>
    <r>
      <rPr>
        <b/>
        <i/>
        <sz val="10"/>
        <rFont val="Times New Roman"/>
        <family val="1"/>
      </rPr>
      <t xml:space="preserve">de minimis </t>
    </r>
    <r>
      <rPr>
        <sz val="10"/>
        <rFont val="Times New Roman"/>
        <family val="1"/>
      </rPr>
      <t>- wartość środków zakwalifikowanych jako pomoc publiczna oraz pomoc de minimis wypłaconych w ramach Programu (tj. przekazanych na rachunki beneficjentów) na podstawie zatwierdzonych wniosków o płatność.</t>
    </r>
  </si>
  <si>
    <r>
      <t xml:space="preserve">Załącznik nr 10. Wartość udzielonej i wypłaconej pomocy publicznej oraz pomocy </t>
    </r>
    <r>
      <rPr>
        <b/>
        <i/>
        <sz val="11"/>
        <rFont val="Times New Roman"/>
        <family val="1"/>
      </rPr>
      <t>de minimis</t>
    </r>
    <r>
      <rPr>
        <b/>
        <sz val="11"/>
        <rFont val="Times New Roman"/>
        <family val="1"/>
      </rPr>
      <t xml:space="preserve"> w ramach Programu Operacyjnego Kapitał Ludzki</t>
    </r>
  </si>
  <si>
    <r>
      <t xml:space="preserve">Tabela 10.1 Wartość udzielonej (umowy/decyzje) i wypłaconej pomocy publicznej oraz pomocy </t>
    </r>
    <r>
      <rPr>
        <b/>
        <i/>
        <sz val="11"/>
        <rFont val="Times New Roman"/>
        <family val="1"/>
      </rPr>
      <t>de minimis</t>
    </r>
    <r>
      <rPr>
        <b/>
        <sz val="11"/>
        <rFont val="Times New Roman"/>
        <family val="1"/>
      </rPr>
      <t xml:space="preserve"> od uruchomienia Programu Operacyjnego Kapitał Ludzki w podziale na Priorytet/Działanie i podstawę udzielenia pomocy (na podstawie KSI SIMIK 07-13)</t>
    </r>
  </si>
  <si>
    <r>
      <t>Wartość pomocy publicznej oraz pomocy</t>
    </r>
    <r>
      <rPr>
        <b/>
        <i/>
        <sz val="10"/>
        <rFont val="Times New Roman"/>
        <family val="1"/>
      </rPr>
      <t xml:space="preserve"> de minimis </t>
    </r>
    <r>
      <rPr>
        <b/>
        <sz val="10"/>
        <rFont val="Times New Roman"/>
        <family val="1"/>
      </rPr>
      <t>wypłaconej na rzecz MŚP</t>
    </r>
  </si>
  <si>
    <r>
      <t xml:space="preserve">Tabela 10.2 Wartość udzielonej (umowy/decyzje) i wypłaconej pomocy publicznej oraz pomocy </t>
    </r>
    <r>
      <rPr>
        <b/>
        <i/>
        <sz val="11"/>
        <rFont val="Times New Roman"/>
        <family val="1"/>
      </rPr>
      <t>de minimis</t>
    </r>
    <r>
      <rPr>
        <b/>
        <sz val="11"/>
        <rFont val="Times New Roman"/>
        <family val="1"/>
      </rPr>
      <t xml:space="preserve"> na rzecz mikro, małych i średnich przedsiębiorstw (MŚP) od uruchomienia Programu Operacyjnego Kapitał Ludzki w podziale na Priorytet/Działanie (na podstawie KSI SIMIK 07-13)</t>
    </r>
  </si>
  <si>
    <r>
      <t>Kolumna 1</t>
    </r>
    <r>
      <rPr>
        <sz val="10"/>
        <rFont val="Times New Roman"/>
        <family val="1"/>
      </rPr>
      <t xml:space="preserve"> - należy podać nr Priorytetu/Działania, w ramach którego została udzielona pomoc publiczna.
</t>
    </r>
    <r>
      <rPr>
        <i/>
        <sz val="10"/>
        <rFont val="Times New Roman"/>
        <family val="1"/>
      </rPr>
      <t>Kolumna 2</t>
    </r>
    <r>
      <rPr>
        <sz val="10"/>
        <rFont val="Times New Roman"/>
        <family val="1"/>
      </rPr>
      <t xml:space="preserve"> - należy podać liczbę projektów MŚP objętych pomocą publiczną oraz pomocą </t>
    </r>
    <r>
      <rPr>
        <i/>
        <sz val="10"/>
        <rFont val="Times New Roman"/>
        <family val="1"/>
      </rPr>
      <t>de minimis</t>
    </r>
    <r>
      <rPr>
        <sz val="10"/>
        <rFont val="Times New Roman"/>
        <family val="1"/>
      </rPr>
      <t>, dla których dotychczas zostały zawarte umowy/wydane decyzje o dofinansowanie</t>
    </r>
    <r>
      <rPr>
        <i/>
        <sz val="10"/>
        <rFont val="Times New Roman"/>
        <family val="1"/>
      </rPr>
      <t xml:space="preserve">
Kolumna 3</t>
    </r>
    <r>
      <rPr>
        <sz val="10"/>
        <rFont val="Times New Roman"/>
        <family val="1"/>
      </rPr>
      <t xml:space="preserve"> - należy podać liczbę projektów MŚP objętych pomocą publiczną oraz pomocą </t>
    </r>
    <r>
      <rPr>
        <i/>
        <sz val="10"/>
        <rFont val="Times New Roman"/>
        <family val="1"/>
      </rPr>
      <t>de minimis</t>
    </r>
    <r>
      <rPr>
        <sz val="10"/>
        <rFont val="Times New Roman"/>
        <family val="1"/>
      </rPr>
      <t>, dla których dotychczas zatwierdzony został co najmniej jeden wniosek o płatność.</t>
    </r>
    <r>
      <rPr>
        <i/>
        <sz val="10"/>
        <rFont val="Times New Roman"/>
        <family val="1"/>
      </rPr>
      <t xml:space="preserve">
Kolumna 4 </t>
    </r>
    <r>
      <rPr>
        <sz val="10"/>
        <rFont val="Times New Roman"/>
        <family val="1"/>
      </rPr>
      <t xml:space="preserve">- należy podać całkowitą wartość projektów MŚP wskazanych w kol. 2.
</t>
    </r>
    <r>
      <rPr>
        <i/>
        <sz val="10"/>
        <rFont val="Times New Roman"/>
        <family val="1"/>
      </rPr>
      <t xml:space="preserve">Kolumna 5 </t>
    </r>
    <r>
      <rPr>
        <sz val="10"/>
        <rFont val="Times New Roman"/>
        <family val="1"/>
      </rPr>
      <t xml:space="preserve">- należy podać całkowitą wartość wydatków kwalifikowalnych w ramach projektów MŚP wynikających z zatwierdzonych wniosków o płatność wskazanych w kolumnie 3.
</t>
    </r>
    <r>
      <rPr>
        <i/>
        <sz val="10"/>
        <rFont val="Times New Roman"/>
        <family val="1"/>
      </rPr>
      <t>Kolumna 6</t>
    </r>
    <r>
      <rPr>
        <sz val="10"/>
        <rFont val="Times New Roman"/>
        <family val="1"/>
      </rPr>
      <t xml:space="preserve"> - w odniesieniu do kolumny 5 należy wyodrębnić tę część wydatków kwalifikowalnych w ramach projektów MŚP, które dotyczą pomocy publicznej oraz pomocy </t>
    </r>
    <r>
      <rPr>
        <i/>
        <sz val="10"/>
        <rFont val="Times New Roman"/>
        <family val="1"/>
      </rPr>
      <t>de minimis</t>
    </r>
    <r>
      <rPr>
        <sz val="10"/>
        <rFont val="Times New Roman"/>
        <family val="1"/>
      </rPr>
      <t xml:space="preserve">.
</t>
    </r>
    <r>
      <rPr>
        <i/>
        <sz val="10"/>
        <rFont val="Times New Roman"/>
        <family val="1"/>
      </rPr>
      <t>Kolumny 7, 8 i 9</t>
    </r>
    <r>
      <rPr>
        <sz val="10"/>
        <rFont val="Times New Roman"/>
        <family val="1"/>
      </rPr>
      <t xml:space="preserve"> - należy podać całkowitą kwotę środków zakwalifikowanych jako pomoc publiczna i pomoc </t>
    </r>
    <r>
      <rPr>
        <i/>
        <sz val="10"/>
        <rFont val="Times New Roman"/>
        <family val="1"/>
      </rPr>
      <t>de minimis</t>
    </r>
    <r>
      <rPr>
        <sz val="10"/>
        <rFont val="Times New Roman"/>
        <family val="1"/>
      </rPr>
      <t xml:space="preserve"> na podstawie zatwierdzonych wniosków o płatność w poszczególnych 
kategoriach wielkości przedsiębiorstwa (tj. mikro, małych i średnich przedsiębiorstwach zdefiniowanych zgodnie z </t>
    </r>
    <r>
      <rPr>
        <i/>
        <sz val="10"/>
        <rFont val="Times New Roman"/>
        <family val="1"/>
      </rPr>
      <t>Zasadami udzielania pomocy publicznej w ramach PO KL</t>
    </r>
    <r>
      <rPr>
        <sz val="10"/>
        <rFont val="Times New Roman"/>
        <family val="1"/>
      </rPr>
      <t xml:space="preserve">).
</t>
    </r>
    <r>
      <rPr>
        <i/>
        <sz val="10"/>
        <rFont val="Times New Roman"/>
        <family val="1"/>
      </rPr>
      <t>Kolumny 4-9</t>
    </r>
    <r>
      <rPr>
        <sz val="10"/>
        <rFont val="Times New Roman"/>
        <family val="1"/>
      </rPr>
      <t xml:space="preserve"> - wartości należy odpowiednio pomniejszyć o kwoty odzyskane/kwoty wycofane w module </t>
    </r>
    <r>
      <rPr>
        <i/>
        <sz val="10"/>
        <rFont val="Times New Roman"/>
        <family val="1"/>
      </rPr>
      <t>Rejestracja obciążeń na projekcie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</si>
  <si>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</si>
  <si>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Zgodnie z przypisami zawartymi w SzOP (nr 14 i 44),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</si>
  <si>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Times New Roman"/>
        <family val="1"/>
      </rPr>
      <t>Mikroprzedsiębiorstwo</t>
    </r>
    <r>
      <rPr>
        <sz val="9"/>
        <rFont val="Times New Roman"/>
        <family val="1"/>
      </rPr>
      <t xml:space="preserve"> – jest to przedsiębiorstwo zatrudniające do 9 pracowników włącznie i którego roczny obrót i/lub całkowity bilans roczny nie przekracza 2 milionów EUR.
</t>
    </r>
    <r>
      <rPr>
        <b/>
        <sz val="9"/>
        <rFont val="Times New Roman"/>
        <family val="1"/>
      </rPr>
      <t>Małe przedsiębiorstwo</t>
    </r>
    <r>
      <rPr>
        <sz val="9"/>
        <rFont val="Times New Roman"/>
        <family val="1"/>
      </rPr>
      <t xml:space="preserve"> – jest to przedsiębiorstwo zatrudniające do 49 pracowników włącznie i którego roczny obrót i/lub całkowity bilans roczny nie przekracza 10 milionów EUR.
</t>
    </r>
    <r>
      <rPr>
        <b/>
        <sz val="9"/>
        <rFont val="Times New Roman"/>
        <family val="1"/>
      </rPr>
      <t>Średnie przedsiębiorstwo</t>
    </r>
    <r>
      <rPr>
        <sz val="9"/>
        <rFont val="Times New Roman"/>
        <family val="1"/>
      </rPr>
      <t xml:space="preserve"> – jest to przedsiębiorstwo zatrudniające do 249 pracowników włącznie i którego roczny obrót nie przekracza 50 milionów EUR a/lub całkowity bilans roczny nie przekracza 43 milionów EUR.
</t>
    </r>
    <r>
      <rPr>
        <b/>
        <sz val="9"/>
        <rFont val="Times New Roman"/>
        <family val="1"/>
      </rPr>
      <t>Duże przedsiębiorstwo</t>
    </r>
    <r>
      <rPr>
        <sz val="9"/>
        <rFont val="Times New Roman"/>
        <family val="1"/>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Times New Roman"/>
        <family val="1"/>
      </rPr>
      <t xml:space="preserve">Samozatrudnieni </t>
    </r>
    <r>
      <rPr>
        <sz val="9"/>
        <rFont val="Times New Roman"/>
        <family val="1"/>
      </rPr>
      <t>– osoby fizyczne prowadzące działalność gospodarczą, nie zatrudniające pracowników.</t>
    </r>
  </si>
  <si>
    <t>Udział osób bezrobotnych i poszukujących pracy, które podjęły pracę w okresie do 6 miesięcy po zakończeniu udziału w projekcie w łącznej liczbie  osób, które zakończyły udział w projektach i w podziale na grupy:</t>
  </si>
  <si>
    <r>
      <t>c)</t>
    </r>
    <r>
      <rPr>
        <sz val="7"/>
        <rFont val="Times New Roman"/>
        <family val="1"/>
      </rPr>
      <t xml:space="preserve"> </t>
    </r>
    <r>
      <rPr>
        <sz val="10"/>
        <rFont val="Times New Roman"/>
        <family val="1"/>
      </rPr>
      <t>osoby z terenów wiejskich</t>
    </r>
  </si>
  <si>
    <r>
      <t>b)</t>
    </r>
    <r>
      <rPr>
        <sz val="7"/>
        <rFont val="Times New Roman"/>
        <family val="1"/>
      </rPr>
      <t>  </t>
    </r>
    <r>
      <rPr>
        <sz val="10"/>
        <rFont val="Times New Roman"/>
        <family val="1"/>
      </rPr>
      <t>osoby długotrwale bezrobotne</t>
    </r>
  </si>
  <si>
    <t>a) osoby niepełnosprawne</t>
  </si>
  <si>
    <t>Wskaźnik aktywizacji – stosunek liczby osób, które rozpoczęły udział w formie aktywizacji do liczby osób, które w tym samym okresie czasu zarejestrowały się jako bezrobotne (w grupie osób znajdujących się w szczególnie trudnej sytuacji na rynku pracy) i w grupach:</t>
  </si>
  <si>
    <t>Odsetek kluczowych pracowników PSZ, którzy zakończyli udział w szkoleniach realizowanych w systemie pozaszkolnym, istotnych z punktu widzenia regionalnego rynku pracy</t>
  </si>
  <si>
    <t>Udział osób bezrobotnych i poszukujących pracy, które podjęły pracę w okresie do 6 miesięcy po zakończeniu udziału w projekcie w łącznej liczbie osób, które zakończyły udział w projektach, w tym:</t>
  </si>
  <si>
    <t>Wskaźnik aktywizacji – stosunek liczby osób, które rozpoczęły udział w formie  aktywizacji do liczby osób, które w tym samym okresie czasu zarejestrowały się jako bezrobotne</t>
  </si>
  <si>
    <t>- udział osób, które podjęły samozatrudnienie</t>
  </si>
  <si>
    <t>c) partnerstwa publiczno - społeczne</t>
  </si>
  <si>
    <t>Udział osób, które podjęły pracę w okresie do 6 miesięcy po zakończeniu udziału w projekcie w łącznej liczbie osób, które zakończyły udział w projektach, w tym:</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</si>
  <si>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</si>
  <si>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</si>
  <si>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r>
      <t xml:space="preserve">Należy wypełnić w przypadku sprawozdań rocznych i sprawozdania końcowego. Typy projektów ponadnarodowych monitorowane są zgodnie z zapisami dokumentu </t>
    </r>
    <r>
      <rPr>
        <i/>
        <sz val="9"/>
        <rFont val="Times New Roman"/>
        <family val="1"/>
      </rPr>
      <t>„Wytyczne Ministra Rozwoju Regionalnego w zakresie wdrażania projektów innowacyjnych i współpracy ponadnarodowej w ramach PO KL”</t>
    </r>
    <r>
      <rPr>
        <sz val="9"/>
        <rFont val="Times New Roman"/>
        <family val="1"/>
      </rPr>
      <t>. 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r>
  </si>
  <si>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</si>
  <si>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</si>
  <si>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</si>
  <si>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a) jednorazowy dodatek relokacyjny/ mobilnościowy</t>
  </si>
  <si>
    <t>b) jednorazowy dodatek motywacyjny</t>
  </si>
  <si>
    <t>c) środki na rozpoczęcie działalności gospodarczej</t>
  </si>
  <si>
    <t xml:space="preserve">Liczba utworzonych miejsc pracy w ramach udzielonych z EFS środków na podjęcie działalności gospodarczej </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</si>
  <si>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</si>
  <si>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</si>
  <si>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</si>
  <si>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Liczba projektów wspierających rozwój inicjatyw na rzecz aktywizacji i integracji społeczności lokalnych</t>
  </si>
  <si>
    <t>- w tym na obszarach miejskich</t>
  </si>
  <si>
    <t>- w tym na obszarach wiejskich</t>
  </si>
  <si>
    <t>- w tym nauczyciele na obszarach wiejskich</t>
  </si>
  <si>
    <t>- w tym nauczyciele kształcenia zawodowego</t>
  </si>
  <si>
    <t>Stopień realizacji wskaźnika</t>
  </si>
  <si>
    <t>Wartość docelowa wskaźnika</t>
  </si>
  <si>
    <t>10=(9/3)*100</t>
  </si>
  <si>
    <t>Załącznik nr 1. Monitorowanie projektów ponadnarodowych i innowacyjnych</t>
  </si>
  <si>
    <t>ponadgimnazjalne</t>
  </si>
  <si>
    <t>…</t>
  </si>
  <si>
    <t>Liczba osób, które zakończyły udział w projektach realizowanych w ramach Priorytetu</t>
  </si>
  <si>
    <t>Liczba programów rozwojowych wdrożonych przez uczelnie w ramach Priorytetu</t>
  </si>
  <si>
    <t>Liczba instytucji wspierających ekonomię społeczną, które otrzymały wsparcie w ramach Priorytetu</t>
  </si>
  <si>
    <t>Liczba szkół (podstawowych, gimnazjów i ponadgimnazjalnych prowadzących kształcenie ogólne), które zrealizowały projekty rozwojowe w ramach Priorytetu</t>
  </si>
  <si>
    <t>Liczba osób dorosłych w wieku 25-64 lata, które uczestniczyły w formalnym kształceniu ustawicznym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</si>
  <si>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</si>
  <si>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</si>
  <si>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</si>
  <si>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</si>
  <si>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</si>
  <si>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</si>
  <si>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</si>
  <si>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</si>
  <si>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</si>
  <si>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</si>
  <si>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</si>
  <si>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Załącznik nr 9. Informacje o zaliczkach przekazanych na rzecz beneficjentów (w PLN)</t>
  </si>
  <si>
    <t>Załącznik nr 6. Osoby, które rozpoczęły udział w projektach realizowanych w ramach Priorytetu ze względu na wykształcenie</t>
  </si>
  <si>
    <t>Załącznik nr 5. Osoby, które rozpoczęły udział w projektach realizowanych w ramach Priorytetu, znajdujący się w dwóch grupach wiekowych 15-24 i 55-64 lata</t>
  </si>
  <si>
    <t>Załącznik nr 4. Określenie statusu na rynku pracy osób, które rozpoczęły udział w projektach realizowanych w ramach Priorytetu</t>
  </si>
  <si>
    <t>Załącznik nr 3. Przepływ uczestników projektów realizowanych w ramach Priorytetu</t>
  </si>
  <si>
    <t>Załącznik nr 2. Osiągnięte wartości wskaźników</t>
  </si>
  <si>
    <t>2.1. Wartości wskaźników rezultatu</t>
  </si>
  <si>
    <t>2.2 Wartości wskaźników produktu</t>
  </si>
  <si>
    <t>Liczba przedsiębiorstw</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</si>
  <si>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</si>
  <si>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</si>
  <si>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</si>
  <si>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</si>
  <si>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</si>
  <si>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</si>
  <si>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</si>
  <si>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</si>
  <si>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KOMENTARZ</t>
  </si>
  <si>
    <t>Liczba projektów analitycznych i badawczych zrealizowanych w ramach Planu Działań</t>
  </si>
  <si>
    <t>Liczba pracowników nadzoru pedagogicznego, którzy zakończyli udział w projekcie w ramach Priorytetu</t>
  </si>
  <si>
    <t>Liczba szkół i placówek kształcenia zawodowego, które wdrożyły programy rozwojowe</t>
  </si>
  <si>
    <t>Zawarte umowy/wydane decyzje o dofinansowanie (PLN)</t>
  </si>
  <si>
    <t>Liczba</t>
  </si>
  <si>
    <t>Wartość ogółem</t>
  </si>
  <si>
    <t>w tym krajowy wkład publiczny</t>
  </si>
  <si>
    <t>w tym środki prywatne</t>
  </si>
  <si>
    <t>w bieżącym okresie sprawozdawczym</t>
  </si>
  <si>
    <t>5=6+10</t>
  </si>
  <si>
    <t>6=7+8+9</t>
  </si>
  <si>
    <t>Załącznik nr 8. Stan realizacji projektów w ramach Priorytetu (w PLN)</t>
  </si>
  <si>
    <t>Wydatki uznane za kwalifikowalne w zatwierdzonych wnioskach o płatność od początku realizacji Priorytetu (PLN)</t>
  </si>
  <si>
    <t>Nie określono</t>
  </si>
  <si>
    <t>Proszę krótko opisać zakładane produkty (narzędzia/modele/instrumenty).</t>
  </si>
  <si>
    <t>Liczba projektów wspierających rozwój inicjatyw lokalnych</t>
  </si>
  <si>
    <r>
      <t xml:space="preserve">Pomoc publiczna oraz pomoc </t>
    </r>
    <r>
      <rPr>
        <b/>
        <i/>
        <sz val="10"/>
        <rFont val="Times New Roman"/>
        <family val="1"/>
      </rPr>
      <t>de minimis</t>
    </r>
    <r>
      <rPr>
        <b/>
        <sz val="10"/>
        <rFont val="Times New Roman"/>
        <family val="1"/>
      </rPr>
      <t xml:space="preserve"> udzialana na rzecz MŚP przez instytucje pełniące rolę pośredników</t>
    </r>
  </si>
  <si>
    <t>* nie dot. osób, które otrzymały jednorazowe środki na podjęcie działalności gospodarczej w ramach Poddziałania 6.1.3 oraz Działania 6.2</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</si>
  <si>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</si>
  <si>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</si>
  <si>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</si>
  <si>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</si>
  <si>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</si>
  <si>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</si>
  <si>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</si>
  <si>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r>
      <t xml:space="preserve">Uczestników projektów należy przypisać do poszczególnych kategorii/podkategorii zgodnie z definicjami określonymi 
w Instrukcji do wniosku o dofinansowanie projektu Program Operacyjny Kapitał Ludzki.
• W wierszach </t>
    </r>
    <r>
      <rPr>
        <i/>
        <sz val="10"/>
        <rFont val="Times New Roman"/>
        <family val="1"/>
      </rPr>
      <t>„Bezrobotni"</t>
    </r>
    <r>
      <rPr>
        <sz val="10"/>
        <rFont val="Times New Roman"/>
        <family val="1"/>
      </rPr>
      <t xml:space="preserve"> oraz </t>
    </r>
    <r>
      <rPr>
        <i/>
        <sz val="10"/>
        <rFont val="Times New Roman"/>
        <family val="1"/>
      </rPr>
      <t>„w tym osoby długotrwale bezrobotne"</t>
    </r>
    <r>
      <rPr>
        <sz val="10"/>
        <rFont val="Times New Roman"/>
        <family val="1"/>
      </rPr>
      <t xml:space="preserve"> należy monitorować uczestników projektu zgodnie z definicjami określonymi w Ustawie z dnia 20 kwietnia 2004 r. o promocji zatrudnienia i instytucjach rynku pracy.
• W wierszu </t>
    </r>
    <r>
      <rPr>
        <i/>
        <sz val="10"/>
        <rFont val="Times New Roman"/>
        <family val="1"/>
      </rPr>
      <t>„w tym osoby należące do mniejszości narodowych i etnicznych”</t>
    </r>
    <r>
      <rPr>
        <sz val="10"/>
        <rFont val="Times New Roman"/>
        <family val="1"/>
      </rPr>
      <t xml:space="preserve"> obowiązkowo należy wykazać uczestników projektów realizowanych w ramach Poddziałania 1.3.1. W wierszu </t>
    </r>
    <r>
      <rPr>
        <i/>
        <sz val="10"/>
        <rFont val="Times New Roman"/>
        <family val="1"/>
      </rPr>
      <t>„w tym migranci”</t>
    </r>
    <r>
      <rPr>
        <sz val="10"/>
        <rFont val="Times New Roman"/>
        <family val="1"/>
      </rPr>
      <t xml:space="preserve"> obowiązkowo należy wykazać uczestników projektów realizowanych w ramach Poddziałania 1.3.7. W wierszu </t>
    </r>
    <r>
      <rPr>
        <i/>
        <sz val="10"/>
        <rFont val="Times New Roman"/>
        <family val="1"/>
      </rPr>
      <t>„w tym osoby niepełnosprawne”</t>
    </r>
    <r>
      <rPr>
        <sz val="10"/>
        <rFont val="Times New Roman"/>
        <family val="1"/>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Times New Roman"/>
        <family val="1"/>
      </rPr>
      <t>„w tym osoby z terenów wiejskich”</t>
    </r>
    <r>
      <rPr>
        <sz val="10"/>
        <rFont val="Times New Roman"/>
        <family val="1"/>
      </rPr>
      <t xml:space="preserve"> należy monitorować uczestników projektów realizowanych w ramach 
Priorytetów regionalnych (VI-IX) zgodnie z definicją określoną przez Główny Urząd Statystyczny i przedstawioną 
w </t>
    </r>
    <r>
      <rPr>
        <i/>
        <sz val="10"/>
        <rFont val="Times New Roman"/>
        <family val="1"/>
      </rPr>
      <t>Podręczniku wskaźników PO KL 2007-2013</t>
    </r>
    <r>
      <rPr>
        <sz val="10"/>
        <rFont val="Times New Roman"/>
        <family val="1"/>
      </rPr>
      <t>.</t>
    </r>
  </si>
  <si>
    <t>Odsetek projektów instytucji pomocy społecznej realizowanych w partnerstwie w ramach Priorytetu, w tym:</t>
  </si>
  <si>
    <t>a) partnerstwa z publicznymi służbami zatrudnienia</t>
  </si>
  <si>
    <t>b) partnerstwa z innymi instytucjami pomocy społecznej</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</si>
  <si>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</si>
  <si>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t>Odsetek osób należących do kadry szkoleniowej, którzy uzyskali certyfikat – w ogólnej liczbie osób należących do kadry szkoleniowej</t>
  </si>
  <si>
    <t>Odsetek przedsiębiorstw korzystających z usług świadczonych na rzecz rozwoju przedsiębiorczości w akredytowanych instytucjach – w ogólnej liczbie funkcjonujących przedsiębiorstw</t>
  </si>
  <si>
    <t>Odsetek przedsiębiorstw, które inwestują w szkolenie pracowników w ogólnej liczbie aktywnych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</si>
  <si>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</si>
  <si>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r>
      <t xml:space="preserve">Tabelę należy wypełnić w oparciu o informacje przekazane w ramach sprawozdań z realizacji poszczególnych Działań za ten sam okres sprawozdawczy. 
W kolumnach 2-3 należy wykazać wartość wszystkich zaliczek dotychczas wypłaconych beneficjentom, w tym zaliczek wypłaconych przez Bank Gospodarstwa Krajowego, uwzględniając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Times New Roman"/>
        <family val="1"/>
      </rPr>
      <t>Wartości zaliczek przekazanych na rzecz beneficjentów - wypłaconych</t>
    </r>
    <r>
      <rPr>
        <sz val="9"/>
        <rFont val="Times New Roman"/>
        <family val="1"/>
      </rPr>
      <t xml:space="preserve"> wskazanych w kolumnach 2-3. Wartość zaliczek w kolumnach 2-5 należy pomniejszyć o zwroty od beneficjentów.</t>
    </r>
  </si>
  <si>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</si>
  <si>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</si>
  <si>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</si>
  <si>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</si>
  <si>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</si>
  <si>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</si>
  <si>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</si>
  <si>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</si>
  <si>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</si>
  <si>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</si>
  <si>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</si>
  <si>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</si>
  <si>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Wykonanie Planu Działań dotyczącego wzmocnienia zdolności do monitorowania, ewaluacji i badań, podzielonego na etapy podlegające monitorowaniu</t>
  </si>
  <si>
    <t>Odsetek szkół, oceniających jakość własnej  pracy z wykorzystaniem  wskaźnika EWD (edukacyjnej wartości dodanej)</t>
  </si>
  <si>
    <t>Odsetek szkół objętych zmodernizowanym systemem nadzoru pedagogicznego, uwzględniającym pomiar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</si>
  <si>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</si>
  <si>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</si>
  <si>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</si>
  <si>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r>
      <t>Pomoc publiczna oraz pomoc de minimis udzielana bezpośrednio na rzecz MŚP</t>
    </r>
    <r>
      <rPr>
        <sz val="10"/>
        <rFont val="Times New Roman"/>
        <family val="1"/>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Times New Roman"/>
        <family val="1"/>
      </rPr>
      <t>Pomoc publiczna oraz pomoc de minimis udzialana na rzecz MŚP przez instytucje pełniące rolę pośredników</t>
    </r>
    <r>
      <rPr>
        <sz val="10"/>
        <rFont val="Times New Roman"/>
        <family val="1"/>
      </rPr>
      <t xml:space="preserve"> - należy uwzględnić projekty, w ramach których pomoc publiczna oraz pomoc de minimis jest udzielana na rzecz MŚP przez inne podmioty</t>
    </r>
  </si>
  <si>
    <t>mikro</t>
  </si>
  <si>
    <t>Urząd Marszałkowski Województwa Lubelskiego w Lublinie</t>
  </si>
  <si>
    <t>Poddziałanie 6.1.1</t>
  </si>
  <si>
    <t>Poddziałanie 6.1.2</t>
  </si>
  <si>
    <t>Poddziałanie 6.1.3</t>
  </si>
  <si>
    <t>Ogółem Działanie 6.1</t>
  </si>
  <si>
    <t>Ogółem Działanie 6.2</t>
  </si>
  <si>
    <t>Ogółem Działanie 6.3</t>
  </si>
  <si>
    <t>Ogółem Priorytet VI</t>
  </si>
  <si>
    <t>Poddziałanie 7.1.1</t>
  </si>
  <si>
    <t>Poddziałanie 7.1.2</t>
  </si>
  <si>
    <t>Poddziałanie 7.1.3</t>
  </si>
  <si>
    <t>Ogółem Działanie 7.1</t>
  </si>
  <si>
    <t>Poddziałanie 7.2.1</t>
  </si>
  <si>
    <t>Poddziałanie 7.2.2</t>
  </si>
  <si>
    <t>Ogółem Działanie 7.2</t>
  </si>
  <si>
    <t>Ogółem Działanie 7.3</t>
  </si>
  <si>
    <t>Ogółem Priorytet VII</t>
  </si>
  <si>
    <t>Poddziałanie 8.1.1</t>
  </si>
  <si>
    <t>Poddziałanie 8.1.2</t>
  </si>
  <si>
    <t>Poddziałanie 8.1.3</t>
  </si>
  <si>
    <t>Poddziałanie 8.1.4</t>
  </si>
  <si>
    <t>Ogółem Działanie 8.1</t>
  </si>
  <si>
    <t>Poddziałanie 8.2.1</t>
  </si>
  <si>
    <t>Poddziałanie 8.2.2</t>
  </si>
  <si>
    <t>Ogółem Działanie 8.2</t>
  </si>
  <si>
    <t>Ogółem Priorytet VIII</t>
  </si>
  <si>
    <t>Poddziałanie 9.1.1</t>
  </si>
  <si>
    <t>Poddziałanie 9.1.2</t>
  </si>
  <si>
    <t>Poddziałanie 9.1.3</t>
  </si>
  <si>
    <t>Ogółem Działanie 9.1</t>
  </si>
  <si>
    <t>Ogółem Działanie 9.2</t>
  </si>
  <si>
    <t>Ogółem Działanie 9.3</t>
  </si>
  <si>
    <t>Ogółem Działanie 9.4</t>
  </si>
  <si>
    <t>Ogółem Działanie 9.5</t>
  </si>
  <si>
    <t>Ogółem Priorytet IX</t>
  </si>
  <si>
    <t>Działanie 8.1</t>
  </si>
  <si>
    <t>Działanie 8.2</t>
  </si>
  <si>
    <t>Działanie 6.1</t>
  </si>
  <si>
    <t>Działanie 6.2</t>
  </si>
  <si>
    <t>Działanie 6.3</t>
  </si>
  <si>
    <t>Działanie 7.2</t>
  </si>
  <si>
    <t>Działanie 7.3</t>
  </si>
  <si>
    <t>Działanie 7.1</t>
  </si>
  <si>
    <t>Działanie 9.1</t>
  </si>
  <si>
    <t>Działanie 9.2</t>
  </si>
  <si>
    <t>Działanie 9.3</t>
  </si>
  <si>
    <t>Działanie 9.4</t>
  </si>
  <si>
    <t>Działanie 9.5</t>
  </si>
  <si>
    <t>Priorytet VI</t>
  </si>
  <si>
    <t>Priorytet VII</t>
  </si>
  <si>
    <t>Priorytet VIII</t>
  </si>
  <si>
    <t>Priorytet IX</t>
  </si>
  <si>
    <t>XT99/2008         
Rozporządzenie Ministerstwa Rozwoju Regionalnego z dnia 6 maja 2008 r. w sprawie udzielania pomocy publicznej w ramach POKL (Dz. U. Nr 90, poz. 557 z późn. zm.)</t>
  </si>
  <si>
    <t>Rozporządzenie Ministra Rozwoju Regionalnego z dnia 6 maja 2008 r. w sprawie udzielania pomocy publicznej w ramach Programu Operacyjnego/ Kapitał Ludzki (Dz. U. Nr 90, poz. 557 z późn. zm.)</t>
  </si>
  <si>
    <t xml:space="preserve">PRIORYTET VI- IX </t>
  </si>
  <si>
    <t xml:space="preserve"> -</t>
  </si>
  <si>
    <t>I półrocze 2010 r.</t>
  </si>
  <si>
    <t>Rozporządzenie Ministra Rozwoju Regionalnego z dnia 6 maja 2008 r. w sprawie udzielania pomocy publicznej w ramach Programu Operacyjnego  Kapitał Ludzki (Dz. U. Nr 90, poz. 557 z późn. zm.)/Rozporządzenie Ministra Pracy i Polityki Społecznej z dnia 7 stycznia 2009 r. w sprawie organizowania prac interwencyjnych i robót publicznych oraz jednorazowej refundacji kosztów z tytułu opłacanych składek na ubezpieczenie społeczne (Dz. U. z 2009 r. nr 5, poz. 25) / Rozporządzenie Ministra Pracy i Polityki Społecznej z dnia 17 kwietnia 2009 r. w sprawie dokonywania refundacji kosztów wyposażenia lub doposażenia stanowiska pracy dla skierowanego bezrobotnego oraz przyznawania bezrobotnemu środków na podjęcie działalności gospodarczej (Dz. U. z 2009 r. nr 62, poz. 512 ze zm.)</t>
  </si>
  <si>
    <t>465*</t>
  </si>
  <si>
    <t xml:space="preserve"> Rozporządzenie Ministra Rozwoju Regionalnego z dnia 6 maja 2008 r. w sprawie udzielania pomocy publicznej w ramach Programu Operacyjnego  Kapitał Ludzki (Dz. U. Nr 90, poz. 557 z późn. zm.)/Rozporządzenie Ministra Pracy i Polityki Społecznej z dnia 7 stycznia 2009 r. w sprawie organizowania prac interwencyjnych i robót publicznych oraz jednorazowej refundacji kosztów z tytułu opłacanych składek na ubezpieczenie społeczne (Dz. U. z 2009 r. nr 5, poz. 25) / Rozporządzenie Ministra Pracy i Polityki Społecznej z dnia 17 kwietnia 2009 r. w sprawie dokonywania refundacji kosztów wyposażenia lub doposażenia stanowiska pracy dla skierowanego bezrobotnego oraz przyznawania bezrobotnemu środków na podjęcie działalności gospodarczej (Dz. U. z 2009 r. nr 62, poz. 512 ze zm.)</t>
  </si>
  <si>
    <r>
      <t>W kolumnie 10 w Poddziałaniu 6.1.2  PO KL wpisano kwotę środków prywatnych - 1 440,00 zł, ponieważ do KSI SIMIK 07-13 błędnie wprowadzono kwotę środków prywatnych. Powyższa kwota powinna być wpisana dopozycji</t>
    </r>
    <r>
      <rPr>
        <i/>
        <sz val="10"/>
        <rFont val="Times New Roman"/>
        <family val="1"/>
      </rPr>
      <t xml:space="preserve"> Innych - Fundusz Pracy</t>
    </r>
    <r>
      <rPr>
        <sz val="10"/>
        <rFont val="Times New Roman"/>
        <family val="1"/>
      </rPr>
      <t>. Zaistniała sytuacja zostanie skorygowana w sprawozdaniu rocznym z realizacji Priorytetów komponentu regionalnego w ramach PO KL za 2010 rok.</t>
    </r>
  </si>
  <si>
    <t xml:space="preserve">dot. Priorytetów VI-IX suma wartości Mp z poprzedniego analogicznego okresu sprawozdawczego i Mr z bieżącego okresu sprawozdawczego nie stanowi watrtości ogółem osiągniętej od początku realizacji Działań. Sytuacja taka wynika z faktu, iż w ramach weryfikowanych w bieżącym okresie sprawozdawczym wniosków Beneficjenta o platność w większości z nich pojawiały sie korekty błędnie wprowadzonych danych we wnioskach już zatwierdzonych. </t>
  </si>
  <si>
    <r>
      <t xml:space="preserve">dot. Prioryetu VIII PO KL
Niespójność wartości wskaźnika w ramach Działania 8.1 PO KL w bieżącym okresie sprawozdawczym do sprawozdania za 2009 rok wynika ze złożenia przez beneficjenta wyjaśnień dotyczących wskazania błędnej liczby przedsiębiorstw i skorygowania błędów       w załącznikach nr 2 do wniosku o płatność złożonych w bieżącym okresie sprawozdawczym. Wartość wskaźnika osiągnięta w ramach Działania 8.2 PO KL w poprzednim okresie sprawozdawczym jest spójna ze sprawozdaniem za I-sze półrocze 2010 roku.                                                                                                                             * w tym 3 przedsiębiorstwa, które sa realizowane w ramach 8.1.2 PO KL, a nie zostały wykazane w zakładce zał 2, ponieważ  realizowany projekt nie wpisuje się w typ projektu szkolenia i doradztwo dla przedsiębiorców wspomagające proces zmiany profilu działalności przedsiębiorstwa jaki został uwzględniony w </t>
    </r>
    <r>
      <rPr>
        <i/>
        <sz val="10"/>
        <rFont val="Times New Roman"/>
        <family val="1"/>
      </rPr>
      <t>Podręczniku wskaźników PO KL 2007-2013.</t>
    </r>
  </si>
  <si>
    <r>
      <t xml:space="preserve">Wartość zaliczek wypłaconych od początku realizacji Działania 6.1 PO KL (w przypadku Poddziałania 6.1.1 PO KL oraz Poddziałania 6.1.2 PO KL) nie stanowi sumy zaliczek przekazanych od poczatku realizacji wykazanych w sprawozdaniu za 2008 r oraz wartości wypłaconych w bieżacym okresie sprawozdawczym, gdyż w sprawozdaniu za 2008 r, zgodnie z obowiązującą wówczas </t>
    </r>
    <r>
      <rPr>
        <i/>
        <sz val="10"/>
        <rFont val="Times New Roman"/>
        <family val="1"/>
      </rPr>
      <t>Instrukcją</t>
    </r>
    <r>
      <rPr>
        <sz val="10"/>
        <rFont val="Times New Roman"/>
        <family val="1"/>
      </rPr>
      <t>, wykazano kwoty nie pomniejszone o wartość zwrotów środków niewykorzystanych. W związku z powyższym, kwota przekazanych Beneficjentom zaliczek w 2008 r. wynosiła, po uwzględnieniu zwrotów, dla  Poddziałania 6.1.1 PO KL  - 6 548 635,34 zł oraz dla Poddziałania 6.1.2  PO KL - 335 306,46.  Nie ujęto Poddziałania 6.1.3 PO KL , gdyż w ramach tego Poddziałania IP2 nie wypłaca zaliczek Beneficjentom, kwoty wypłaconych zaliczek nie zostały pomniejszone o zwroty,  kwoty zatwierdzone wynikają z wniosków wprowadzonych do KSI SIMIK 07-13 do dnia 31.12.2009 r. W Poddziałaniu 7.1.3 PO KL kwota zaliczek wypłaconych od początku realizacji Działania 7.1 PO KL została pomniejszona o zwroty środków niewykorzystanych w roku 2007 i 2008. W okresie sprawozdawczym w ramach Działania 9.5 PO KL kwota rozliczonych wydatków jest wyższa niż kwota wypłaconych transz ze względu na fakt, iż we wnioskach o płatność Beneficjenci rozliczają kwoty zaliczek wypłaconych przez IP w poprzednim okresie sprawozdawczym.
Dodatkowo dot. Priorytetów VI, VII i IX PO KL suma wartości Mp z poprzedniego analogicznego okresu sprawozdawczego i Mr z bieżącego okresu sprawozdawczego nie stanowi watrtości ogółem osiągniętej od początku realizacji Działań. Sytuacja ta wynika z weryfikacji wniosków o płatność w biżącym okresie sprawozadwczym.</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</si>
</sst>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59">
    <font>
      <sz val="10"/>
      <name val="Arial"/>
      <family val="2"/>
    </font>
    <font>
      <sz val="11"/>
      <color indexed="8"/>
      <name val="Czcionka tekstu podstawowego"/>
      <family val="2"/>
    </font>
    <font>
      <b/>
      <sz val="10"/>
      <name val="Times New Roman"/>
      <family val="1"/>
    </font>
    <font>
      <sz val="10"/>
      <name val="Times New Roman"/>
      <family val="1"/>
    </font>
    <font>
      <sz val="9"/>
      <name val="Times New Roman"/>
      <family val="1"/>
    </font>
    <font>
      <i/>
      <sz val="10"/>
      <name val="Times New Roman"/>
      <family val="1"/>
    </font>
    <font>
      <sz val="12"/>
      <name val="Times New Roman"/>
      <family val="1"/>
    </font>
    <font>
      <b/>
      <sz val="12"/>
      <name val="Times New Roman"/>
      <family val="1"/>
    </font>
    <font>
      <sz val="11"/>
      <name val="Times New Roman"/>
      <family val="1"/>
    </font>
    <font>
      <sz val="8"/>
      <name val="Arial"/>
      <family val="2"/>
    </font>
    <font>
      <b/>
      <i/>
      <sz val="10"/>
      <name val="Times New Roman"/>
      <family val="1"/>
    </font>
    <font>
      <b/>
      <sz val="11"/>
      <name val="Times New Roman"/>
      <family val="1"/>
    </font>
    <font>
      <i/>
      <sz val="9"/>
      <name val="Times New Roman"/>
      <family val="1"/>
    </font>
    <font>
      <b/>
      <i/>
      <sz val="11"/>
      <name val="Times New Roman"/>
      <family val="1"/>
    </font>
    <font>
      <b/>
      <sz val="11"/>
      <name val="Arial"/>
      <family val="2"/>
    </font>
    <font>
      <b/>
      <i/>
      <sz val="12"/>
      <name val="Times New Roman"/>
      <family val="1"/>
    </font>
    <font>
      <b/>
      <sz val="12"/>
      <name val="Arial"/>
      <family val="2"/>
    </font>
    <font>
      <b/>
      <sz val="9"/>
      <name val="Times New Roman"/>
      <family val="1"/>
    </font>
    <font>
      <i/>
      <sz val="11"/>
      <name val="Times New Roman"/>
      <family val="1"/>
    </font>
    <font>
      <sz val="11"/>
      <name val="Arial"/>
      <family val="2"/>
    </font>
    <font>
      <b/>
      <i/>
      <sz val="9"/>
      <name val="Times New Roman"/>
      <family val="1"/>
    </font>
    <font>
      <i/>
      <sz val="10"/>
      <color indexed="10"/>
      <name val="Times New Roman"/>
      <family val="1"/>
    </font>
    <font>
      <sz val="10"/>
      <color indexed="8"/>
      <name val="Times New Roman"/>
      <family val="1"/>
    </font>
    <font>
      <sz val="7"/>
      <name val="Times New Roman"/>
      <family val="1"/>
    </font>
    <font>
      <b/>
      <i/>
      <sz val="11"/>
      <color indexed="8"/>
      <name val="Times New Roman"/>
      <family val="1"/>
    </font>
    <font>
      <b/>
      <sz val="10"/>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
      <left style="thin"/>
      <right style="thin"/>
      <top/>
      <bottom/>
    </border>
    <border>
      <left style="thin">
        <color indexed="8"/>
      </left>
      <right style="thin">
        <color indexed="8"/>
      </right>
      <top/>
      <bottom/>
    </border>
    <border>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color indexed="8"/>
      </left>
      <right style="medium"/>
      <top style="thin">
        <color indexed="8"/>
      </top>
      <bottom style="thin">
        <color indexed="8"/>
      </bottom>
    </border>
    <border>
      <left style="thin">
        <color indexed="8"/>
      </left>
      <right/>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style="medium"/>
      <top style="thin"/>
      <bottom style="medium"/>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right/>
      <top/>
      <bottom style="thin"/>
    </border>
    <border>
      <left style="medium"/>
      <right style="thin"/>
      <top style="thin"/>
      <bottom style="thin"/>
    </border>
    <border>
      <left style="medium"/>
      <right style="thin"/>
      <top/>
      <bottom style="thin"/>
    </border>
    <border>
      <left style="medium"/>
      <right style="thin"/>
      <top style="medium"/>
      <bottom style="thin"/>
    </border>
    <border>
      <left style="medium"/>
      <right style="thin"/>
      <top/>
      <bottom style="medium"/>
    </border>
    <border>
      <left style="thin"/>
      <right style="thin"/>
      <top style="medium"/>
      <bottom/>
    </border>
    <border>
      <left style="thin"/>
      <right style="thin"/>
      <top/>
      <bottom style="medium"/>
    </border>
    <border>
      <left style="thin"/>
      <right style="medium"/>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medium"/>
      <right style="thin"/>
      <top style="medium"/>
      <bottom/>
    </border>
    <border>
      <left style="medium"/>
      <right style="thin"/>
      <top/>
      <bottom/>
    </border>
    <border>
      <left style="thin"/>
      <right style="thick"/>
      <top style="thick"/>
      <bottom style="thin"/>
    </border>
    <border>
      <left style="thin"/>
      <right style="thick"/>
      <top style="thin"/>
      <bottom style="thin"/>
    </border>
    <border>
      <left style="thick"/>
      <right style="thin"/>
      <top style="thick"/>
      <bottom style="thin"/>
    </border>
    <border>
      <left style="thick"/>
      <right style="thin"/>
      <top style="thin"/>
      <bottom style="thin"/>
    </border>
    <border>
      <left style="thin"/>
      <right style="thin"/>
      <top style="thick"/>
      <bottom style="thin"/>
    </border>
    <border>
      <left style="medium"/>
      <right style="thin"/>
      <top style="thick"/>
      <bottom style="medium"/>
    </border>
    <border>
      <left style="thin"/>
      <right style="thin"/>
      <top style="thick"/>
      <bottom style="medium"/>
    </border>
    <border>
      <left style="thin"/>
      <right style="medium"/>
      <top style="thick"/>
      <bottom style="medium"/>
    </border>
    <border>
      <left style="thin"/>
      <right/>
      <top style="thin"/>
      <bottom style="thin"/>
    </border>
    <border>
      <left/>
      <right/>
      <top style="thin"/>
      <bottom/>
    </border>
    <border>
      <left/>
      <right/>
      <top style="thin"/>
      <bottom style="thin"/>
    </border>
    <border>
      <left style="thin"/>
      <right/>
      <top style="medium"/>
      <bottom/>
    </border>
    <border>
      <left/>
      <right style="thin"/>
      <top style="medium"/>
      <bottom/>
    </border>
    <border>
      <left style="thin"/>
      <right/>
      <top/>
      <bottom style="thin"/>
    </border>
    <border>
      <left/>
      <right style="thin"/>
      <top/>
      <bottom style="thin"/>
    </border>
    <border>
      <left/>
      <right/>
      <top style="medium"/>
      <bottom/>
    </border>
    <border>
      <left/>
      <right style="medium"/>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thin"/>
      <right/>
      <top style="medium"/>
      <bottom style="thin"/>
    </border>
    <border>
      <left/>
      <right/>
      <top style="medium"/>
      <bottom style="thin"/>
    </border>
    <border>
      <left/>
      <right style="thin"/>
      <top style="medium"/>
      <bottom style="thin"/>
    </border>
    <border>
      <left/>
      <right style="thin"/>
      <top/>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right style="thin">
        <color indexed="8"/>
      </right>
      <top/>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style="thin">
        <color indexed="8"/>
      </right>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7" borderId="1" applyNumberFormat="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596">
    <xf numFmtId="0" fontId="0" fillId="0" borderId="0" xfId="0" applyAlignment="1">
      <alignment/>
    </xf>
    <xf numFmtId="0" fontId="3" fillId="0" borderId="0" xfId="0" applyFont="1" applyAlignment="1">
      <alignment horizontal="left"/>
    </xf>
    <xf numFmtId="0" fontId="3" fillId="0" borderId="0" xfId="0" applyFont="1" applyAlignment="1">
      <alignment/>
    </xf>
    <xf numFmtId="0" fontId="3" fillId="0" borderId="0" xfId="0" applyFont="1" applyAlignment="1">
      <alignment/>
    </xf>
    <xf numFmtId="0" fontId="3" fillId="0" borderId="0" xfId="0" applyFont="1" applyBorder="1" applyAlignment="1">
      <alignment horizontal="center"/>
    </xf>
    <xf numFmtId="0" fontId="3" fillId="0" borderId="0" xfId="0" applyFont="1" applyBorder="1" applyAlignment="1">
      <alignment/>
    </xf>
    <xf numFmtId="0" fontId="3" fillId="0" borderId="0" xfId="0" applyFont="1" applyBorder="1" applyAlignment="1">
      <alignment/>
    </xf>
    <xf numFmtId="0" fontId="3" fillId="0" borderId="1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xf>
    <xf numFmtId="0" fontId="7" fillId="0" borderId="0" xfId="0" applyFont="1" applyBorder="1" applyAlignment="1">
      <alignment horizontal="center" vertical="center" wrapText="1"/>
    </xf>
    <xf numFmtId="0" fontId="6" fillId="0" borderId="0" xfId="0" applyFont="1" applyAlignment="1">
      <alignment/>
    </xf>
    <xf numFmtId="0" fontId="5" fillId="0" borderId="0" xfId="0" applyFont="1" applyBorder="1" applyAlignment="1">
      <alignment vertical="top"/>
    </xf>
    <xf numFmtId="0" fontId="5" fillId="0" borderId="0" xfId="0" applyFont="1" applyAlignment="1">
      <alignment/>
    </xf>
    <xf numFmtId="0" fontId="2" fillId="0" borderId="0" xfId="0" applyFont="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Fill="1" applyBorder="1" applyAlignment="1">
      <alignment/>
    </xf>
    <xf numFmtId="0" fontId="3" fillId="0" borderId="0" xfId="0" applyFont="1" applyFill="1" applyBorder="1" applyAlignment="1">
      <alignment/>
    </xf>
    <xf numFmtId="0" fontId="8" fillId="0" borderId="0" xfId="0" applyFont="1" applyBorder="1" applyAlignment="1">
      <alignment horizontal="center"/>
    </xf>
    <xf numFmtId="0" fontId="8"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wrapText="1"/>
    </xf>
    <xf numFmtId="0" fontId="3" fillId="0" borderId="10" xfId="0" applyFont="1" applyBorder="1" applyAlignment="1">
      <alignment vertical="center" wrapText="1"/>
    </xf>
    <xf numFmtId="0" fontId="3" fillId="0" borderId="0" xfId="0" applyFont="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Alignment="1">
      <alignment/>
    </xf>
    <xf numFmtId="0" fontId="8" fillId="0" borderId="0" xfId="0" applyFont="1" applyBorder="1" applyAlignment="1">
      <alignment/>
    </xf>
    <xf numFmtId="0" fontId="8" fillId="0" borderId="0" xfId="0" applyFont="1" applyAlignment="1">
      <alignment/>
    </xf>
    <xf numFmtId="0" fontId="3" fillId="0" borderId="0" xfId="0" applyFont="1" applyFill="1" applyBorder="1" applyAlignment="1">
      <alignment horizontal="center" vertical="top"/>
    </xf>
    <xf numFmtId="0" fontId="3" fillId="0" borderId="0" xfId="0" applyFont="1" applyBorder="1" applyAlignment="1">
      <alignment wrapText="1"/>
    </xf>
    <xf numFmtId="0" fontId="3" fillId="0" borderId="0" xfId="0" applyFont="1" applyAlignment="1">
      <alignment wrapText="1"/>
    </xf>
    <xf numFmtId="0" fontId="4" fillId="0" borderId="0" xfId="0" applyFont="1" applyAlignment="1">
      <alignment/>
    </xf>
    <xf numFmtId="0" fontId="3" fillId="0" borderId="14" xfId="0" applyFont="1" applyBorder="1" applyAlignment="1">
      <alignment/>
    </xf>
    <xf numFmtId="0" fontId="3" fillId="0" borderId="14" xfId="54" applyFont="1" applyBorder="1" applyAlignment="1">
      <alignment horizontal="center" vertical="center" wrapText="1"/>
      <protection/>
    </xf>
    <xf numFmtId="0" fontId="3" fillId="0" borderId="0" xfId="54" applyFont="1">
      <alignment/>
      <protection/>
    </xf>
    <xf numFmtId="0" fontId="3" fillId="0" borderId="0" xfId="54" applyFont="1" applyBorder="1" applyAlignment="1">
      <alignment/>
      <protection/>
    </xf>
    <xf numFmtId="0" fontId="3" fillId="0" borderId="0" xfId="54" applyFont="1" applyBorder="1">
      <alignment/>
      <protection/>
    </xf>
    <xf numFmtId="0" fontId="3" fillId="0" borderId="14" xfId="54" applyFont="1" applyBorder="1" applyAlignment="1">
      <alignment horizontal="center" vertical="center"/>
      <protection/>
    </xf>
    <xf numFmtId="0" fontId="3" fillId="0" borderId="14" xfId="0" applyFont="1" applyBorder="1" applyAlignment="1">
      <alignment horizontal="center" vertical="center"/>
    </xf>
    <xf numFmtId="0" fontId="3" fillId="0" borderId="14" xfId="0" applyFont="1" applyBorder="1" applyAlignment="1">
      <alignment vertical="top" wrapText="1"/>
    </xf>
    <xf numFmtId="0" fontId="3" fillId="0" borderId="0" xfId="54" applyFont="1" applyProtection="1">
      <alignment/>
      <protection locked="0"/>
    </xf>
    <xf numFmtId="0" fontId="5" fillId="0" borderId="0" xfId="0" applyFont="1" applyAlignment="1" applyProtection="1">
      <alignment/>
      <protection locked="0"/>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54" applyFont="1" applyBorder="1" applyAlignment="1">
      <alignment horizontal="center" vertical="center" wrapText="1"/>
      <protection/>
    </xf>
    <xf numFmtId="0" fontId="3" fillId="0" borderId="0" xfId="54" applyFont="1" applyBorder="1" applyAlignment="1">
      <alignment horizontal="center"/>
      <protection/>
    </xf>
    <xf numFmtId="0" fontId="3" fillId="0" borderId="14" xfId="0" applyFont="1" applyBorder="1" applyAlignment="1">
      <alignment horizontal="left" vertical="center" wrapText="1"/>
    </xf>
    <xf numFmtId="0" fontId="3" fillId="0" borderId="12" xfId="0" applyFont="1" applyFill="1" applyBorder="1" applyAlignment="1">
      <alignment horizontal="left" vertical="center" wrapText="1"/>
    </xf>
    <xf numFmtId="0" fontId="0" fillId="0" borderId="0" xfId="52">
      <alignment/>
      <protection/>
    </xf>
    <xf numFmtId="0" fontId="5" fillId="0" borderId="14" xfId="52" applyFont="1" applyBorder="1" applyAlignment="1">
      <alignment horizontal="left" vertical="center" wrapText="1"/>
      <protection/>
    </xf>
    <xf numFmtId="0" fontId="5" fillId="0" borderId="14" xfId="52" applyFont="1" applyBorder="1" applyAlignment="1">
      <alignment vertical="center" wrapText="1"/>
      <protection/>
    </xf>
    <xf numFmtId="0" fontId="14" fillId="0" borderId="0" xfId="0" applyFont="1" applyAlignment="1">
      <alignment horizontal="left"/>
    </xf>
    <xf numFmtId="0" fontId="2" fillId="0" borderId="0" xfId="54" applyFont="1">
      <alignment/>
      <protection/>
    </xf>
    <xf numFmtId="0" fontId="2" fillId="0" borderId="0" xfId="54" applyFont="1" applyAlignment="1">
      <alignment/>
      <protection/>
    </xf>
    <xf numFmtId="0" fontId="10" fillId="0" borderId="0" xfId="54" applyFont="1" applyFill="1" applyBorder="1" applyAlignment="1">
      <alignment horizontal="left" vertical="center" wrapText="1"/>
      <protection/>
    </xf>
    <xf numFmtId="0" fontId="3" fillId="0" borderId="0" xfId="54" applyFont="1" applyBorder="1" applyAlignment="1">
      <alignment vertical="center" wrapText="1"/>
      <protection/>
    </xf>
    <xf numFmtId="0" fontId="2" fillId="0" borderId="0" xfId="54" applyFont="1" applyBorder="1" applyAlignment="1">
      <alignment/>
      <protection/>
    </xf>
    <xf numFmtId="0" fontId="2" fillId="0" borderId="0" xfId="54" applyFont="1" applyBorder="1" applyAlignment="1">
      <alignment horizontal="center"/>
      <protection/>
    </xf>
    <xf numFmtId="0" fontId="11" fillId="0" borderId="14" xfId="54" applyFont="1" applyFill="1" applyBorder="1" applyAlignment="1">
      <alignment horizontal="center" vertical="center"/>
      <protection/>
    </xf>
    <xf numFmtId="0" fontId="3" fillId="0" borderId="14" xfId="54" applyFont="1" applyBorder="1" applyAlignment="1">
      <alignment horizontal="left" vertical="center" wrapText="1"/>
      <protection/>
    </xf>
    <xf numFmtId="0" fontId="3" fillId="0" borderId="0" xfId="54" applyFont="1" applyAlignment="1">
      <alignment horizontal="left" vertical="center"/>
      <protection/>
    </xf>
    <xf numFmtId="0" fontId="3" fillId="0" borderId="14" xfId="54" applyFont="1" applyBorder="1" applyAlignment="1" quotePrefix="1">
      <alignment horizontal="left" vertical="center" wrapText="1"/>
      <protection/>
    </xf>
    <xf numFmtId="0" fontId="3" fillId="0" borderId="14" xfId="54" applyFont="1" applyFill="1" applyBorder="1" applyAlignment="1" quotePrefix="1">
      <alignment horizontal="left" vertical="center" wrapText="1"/>
      <protection/>
    </xf>
    <xf numFmtId="0" fontId="3" fillId="0" borderId="14" xfId="54" applyFont="1" applyFill="1" applyBorder="1" applyAlignment="1">
      <alignment horizontal="left" vertical="center" wrapText="1"/>
      <protection/>
    </xf>
    <xf numFmtId="0" fontId="3" fillId="0" borderId="14" xfId="54" applyFont="1" applyFill="1" applyBorder="1" applyAlignment="1" quotePrefix="1">
      <alignment horizontal="left" vertical="center"/>
      <protection/>
    </xf>
    <xf numFmtId="0" fontId="0" fillId="0" borderId="0" xfId="52" applyFont="1">
      <alignment/>
      <protection/>
    </xf>
    <xf numFmtId="0" fontId="6" fillId="0" borderId="0" xfId="52" applyFont="1">
      <alignment/>
      <protection/>
    </xf>
    <xf numFmtId="0" fontId="3" fillId="0" borderId="14" xfId="52" applyFont="1" applyBorder="1">
      <alignment/>
      <protection/>
    </xf>
    <xf numFmtId="0" fontId="0" fillId="0" borderId="0" xfId="0" applyFont="1" applyAlignment="1">
      <alignment/>
    </xf>
    <xf numFmtId="0" fontId="7" fillId="0" borderId="0" xfId="0" applyFont="1" applyBorder="1" applyAlignment="1">
      <alignment vertical="center" wrapText="1"/>
    </xf>
    <xf numFmtId="0" fontId="7" fillId="0" borderId="14" xfId="0" applyFont="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0" xfId="0" applyFont="1" applyBorder="1" applyAlignment="1">
      <alignment vertical="center" wrapText="1"/>
    </xf>
    <xf numFmtId="0" fontId="3" fillId="0" borderId="0" xfId="0" applyFont="1" applyAlignment="1">
      <alignment vertical="center" wrapText="1"/>
    </xf>
    <xf numFmtId="0" fontId="3" fillId="0" borderId="19" xfId="0" applyFont="1" applyBorder="1" applyAlignment="1">
      <alignment vertical="center" wrapText="1"/>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2" fillId="0" borderId="15" xfId="0" applyFont="1" applyBorder="1" applyAlignment="1">
      <alignment vertical="center" wrapText="1"/>
    </xf>
    <xf numFmtId="0" fontId="8" fillId="0" borderId="0" xfId="54" applyFont="1" applyAlignment="1">
      <alignment horizontal="center" vertical="center"/>
      <protection/>
    </xf>
    <xf numFmtId="0" fontId="0" fillId="0" borderId="0" xfId="53">
      <alignment/>
      <protection/>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alignment/>
    </xf>
    <xf numFmtId="0" fontId="19" fillId="0" borderId="0" xfId="0" applyFont="1" applyAlignment="1">
      <alignment/>
    </xf>
    <xf numFmtId="0" fontId="8" fillId="0" borderId="0" xfId="0" applyFont="1" applyAlignment="1">
      <alignment horizontal="left"/>
    </xf>
    <xf numFmtId="0" fontId="8" fillId="0" borderId="0" xfId="0" applyFont="1" applyAlignment="1" applyProtection="1">
      <alignment/>
      <protection locked="0"/>
    </xf>
    <xf numFmtId="0" fontId="8" fillId="0" borderId="0" xfId="54" applyFont="1" applyAlignment="1" applyProtection="1">
      <alignment horizontal="center" vertical="center"/>
      <protection locked="0"/>
    </xf>
    <xf numFmtId="0" fontId="8" fillId="0" borderId="0" xfId="52" applyFont="1" applyAlignment="1">
      <alignment horizontal="center" vertical="center"/>
      <protection/>
    </xf>
    <xf numFmtId="0" fontId="19" fillId="0" borderId="0" xfId="52" applyFont="1" applyAlignment="1">
      <alignment horizontal="center" vertical="center"/>
      <protection/>
    </xf>
    <xf numFmtId="0" fontId="7" fillId="0" borderId="0" xfId="54" applyFont="1" applyBorder="1" applyAlignment="1">
      <alignment horizontal="left" vertical="center" wrapText="1"/>
      <protection/>
    </xf>
    <xf numFmtId="0" fontId="16" fillId="0" borderId="0" xfId="0" applyFont="1" applyAlignment="1">
      <alignment horizontal="left"/>
    </xf>
    <xf numFmtId="0" fontId="2" fillId="0" borderId="0" xfId="54" applyFont="1" applyFill="1" applyBorder="1" applyAlignment="1">
      <alignment horizontal="left" vertical="center" wrapText="1"/>
      <protection/>
    </xf>
    <xf numFmtId="0" fontId="3" fillId="0" borderId="0" xfId="54" applyFont="1" applyAlignment="1">
      <alignment horizontal="justify" vertical="center"/>
      <protection/>
    </xf>
    <xf numFmtId="0" fontId="4" fillId="0" borderId="0" xfId="0" applyFont="1" applyFill="1" applyBorder="1" applyAlignment="1">
      <alignment horizontal="justify" vertical="center" wrapText="1"/>
    </xf>
    <xf numFmtId="0" fontId="8" fillId="33" borderId="21" xfId="54" applyFont="1" applyFill="1" applyBorder="1" applyAlignment="1">
      <alignment horizontal="center" vertical="center" wrapText="1"/>
      <protection/>
    </xf>
    <xf numFmtId="0" fontId="8" fillId="33" borderId="22" xfId="54" applyFont="1" applyFill="1" applyBorder="1" applyAlignment="1">
      <alignment horizontal="center" vertical="center" wrapText="1"/>
      <protection/>
    </xf>
    <xf numFmtId="0" fontId="7" fillId="0" borderId="20" xfId="0" applyFont="1" applyBorder="1" applyAlignment="1">
      <alignment horizontal="center" vertical="center" wrapText="1"/>
    </xf>
    <xf numFmtId="0" fontId="3" fillId="0" borderId="20" xfId="0" applyFont="1" applyBorder="1" applyAlignment="1">
      <alignment horizontal="left" vertical="center" wrapText="1"/>
    </xf>
    <xf numFmtId="0" fontId="2" fillId="0" borderId="23" xfId="0" applyFont="1" applyBorder="1" applyAlignment="1">
      <alignment horizontal="center" vertical="center" wrapText="1"/>
    </xf>
    <xf numFmtId="0" fontId="3" fillId="0" borderId="13" xfId="0" applyFont="1" applyBorder="1" applyAlignment="1">
      <alignment vertical="center" wrapText="1"/>
    </xf>
    <xf numFmtId="0" fontId="2" fillId="0" borderId="24" xfId="0" applyFont="1" applyBorder="1" applyAlignment="1">
      <alignment horizontal="center" vertical="center" wrapText="1"/>
    </xf>
    <xf numFmtId="0" fontId="2" fillId="0" borderId="0" xfId="0" applyFont="1" applyFill="1" applyAlignment="1">
      <alignment horizontal="left" vertical="center"/>
    </xf>
    <xf numFmtId="0" fontId="2" fillId="0"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3" fillId="0" borderId="0" xfId="0" applyFont="1" applyFill="1" applyBorder="1" applyAlignment="1">
      <alignment horizontal="justify" vertical="center" wrapText="1"/>
    </xf>
    <xf numFmtId="0" fontId="2" fillId="0" borderId="0" xfId="0" applyFont="1" applyAlignment="1">
      <alignment/>
    </xf>
    <xf numFmtId="0" fontId="20" fillId="0" borderId="0" xfId="0" applyFont="1" applyFill="1" applyBorder="1" applyAlignment="1">
      <alignment horizontal="justify" vertical="center" wrapText="1"/>
    </xf>
    <xf numFmtId="0" fontId="3" fillId="0" borderId="17" xfId="0" applyFont="1" applyBorder="1" applyAlignment="1">
      <alignment horizontal="center" vertical="center"/>
    </xf>
    <xf numFmtId="0" fontId="3" fillId="0" borderId="20" xfId="0" applyFont="1" applyBorder="1" applyAlignment="1">
      <alignment vertical="center" wrapText="1"/>
    </xf>
    <xf numFmtId="0" fontId="2" fillId="0" borderId="23" xfId="0" applyFont="1" applyBorder="1" applyAlignment="1">
      <alignment horizontal="center" vertical="center"/>
    </xf>
    <xf numFmtId="0" fontId="3" fillId="33"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11" fillId="0" borderId="14" xfId="52" applyFont="1" applyBorder="1" applyAlignment="1">
      <alignment horizontal="center" vertical="center"/>
      <protection/>
    </xf>
    <xf numFmtId="0" fontId="3" fillId="0" borderId="14"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0" xfId="52" applyFont="1" applyAlignment="1">
      <alignment vertical="center"/>
      <protection/>
    </xf>
    <xf numFmtId="0" fontId="8" fillId="0" borderId="0" xfId="52" applyFont="1" applyAlignment="1">
      <alignment vertical="center"/>
      <protection/>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26" xfId="0" applyFont="1" applyFill="1" applyBorder="1" applyAlignment="1">
      <alignment horizontal="center"/>
    </xf>
    <xf numFmtId="0" fontId="3" fillId="34" borderId="27" xfId="0" applyFont="1" applyFill="1" applyBorder="1" applyAlignment="1">
      <alignment horizontal="center" vertical="top" wrapText="1"/>
    </xf>
    <xf numFmtId="0" fontId="3" fillId="34" borderId="28" xfId="0" applyFont="1" applyFill="1" applyBorder="1" applyAlignment="1">
      <alignment horizontal="center" vertical="top" wrapText="1"/>
    </xf>
    <xf numFmtId="0" fontId="3" fillId="33" borderId="22"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8" fillId="33" borderId="30" xfId="52" applyFont="1" applyFill="1" applyBorder="1" applyAlignment="1">
      <alignment horizontal="center" vertical="center" wrapText="1"/>
      <protection/>
    </xf>
    <xf numFmtId="0" fontId="8" fillId="33" borderId="31" xfId="52" applyFont="1" applyFill="1" applyBorder="1" applyAlignment="1">
      <alignment horizontal="center" vertical="center"/>
      <protection/>
    </xf>
    <xf numFmtId="0" fontId="8" fillId="33" borderId="32" xfId="52" applyFont="1" applyFill="1" applyBorder="1" applyAlignment="1">
      <alignment horizontal="center" vertical="center" wrapText="1"/>
      <protection/>
    </xf>
    <xf numFmtId="0" fontId="8" fillId="33" borderId="14" xfId="54" applyFont="1" applyFill="1" applyBorder="1" applyAlignment="1">
      <alignment horizontal="center" vertical="top" wrapText="1"/>
      <protection/>
    </xf>
    <xf numFmtId="0" fontId="8" fillId="33" borderId="14" xfId="54" applyFont="1" applyFill="1" applyBorder="1" applyAlignment="1">
      <alignment horizontal="center"/>
      <protection/>
    </xf>
    <xf numFmtId="0" fontId="8" fillId="33" borderId="14" xfId="54" applyFont="1" applyFill="1" applyBorder="1" applyAlignment="1">
      <alignment horizontal="center" vertical="center"/>
      <protection/>
    </xf>
    <xf numFmtId="0" fontId="3" fillId="33" borderId="14" xfId="54" applyFont="1" applyFill="1" applyBorder="1" applyAlignment="1">
      <alignment horizontal="center" vertical="center"/>
      <protection/>
    </xf>
    <xf numFmtId="0" fontId="3" fillId="0" borderId="14" xfId="54" applyFont="1" applyFill="1" applyBorder="1" applyAlignment="1">
      <alignment horizontal="center" vertical="center"/>
      <protection/>
    </xf>
    <xf numFmtId="0" fontId="3" fillId="0" borderId="0" xfId="54" applyFont="1" applyFill="1" applyAlignment="1">
      <alignment horizontal="left" vertical="center"/>
      <protection/>
    </xf>
    <xf numFmtId="0" fontId="0" fillId="0" borderId="0" xfId="0" applyFont="1" applyAlignment="1">
      <alignment vertical="center"/>
    </xf>
    <xf numFmtId="0" fontId="3" fillId="0" borderId="0" xfId="54" applyFont="1" applyAlignment="1">
      <alignment vertical="center"/>
      <protection/>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9" xfId="0" applyFont="1" applyFill="1" applyBorder="1" applyAlignment="1">
      <alignment horizontal="center" vertical="center"/>
    </xf>
    <xf numFmtId="0" fontId="2" fillId="0" borderId="12" xfId="0" applyFont="1" applyBorder="1" applyAlignment="1">
      <alignment horizontal="center" vertical="center" wrapText="1"/>
    </xf>
    <xf numFmtId="0" fontId="3" fillId="0" borderId="0" xfId="54" applyFont="1" applyAlignment="1">
      <alignment horizontal="left" vertical="center" wrapText="1"/>
      <protection/>
    </xf>
    <xf numFmtId="0" fontId="3" fillId="0" borderId="14" xfId="54" applyFont="1" applyFill="1" applyBorder="1" applyAlignment="1">
      <alignment horizontal="center" vertical="center" wrapText="1"/>
      <protection/>
    </xf>
    <xf numFmtId="0" fontId="3" fillId="0" borderId="14" xfId="0" applyFont="1" applyBorder="1" applyAlignment="1">
      <alignment vertical="center" wrapText="1"/>
    </xf>
    <xf numFmtId="0" fontId="3" fillId="34" borderId="13"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22" fillId="0" borderId="14" xfId="0" applyFont="1" applyBorder="1" applyAlignment="1">
      <alignment horizontal="left" vertical="center" wrapText="1"/>
    </xf>
    <xf numFmtId="0" fontId="22" fillId="0" borderId="14" xfId="0" applyFont="1" applyBorder="1" applyAlignment="1">
      <alignment vertical="center" wrapText="1"/>
    </xf>
    <xf numFmtId="0" fontId="3" fillId="0" borderId="14" xfId="0" applyFont="1" applyBorder="1" applyAlignment="1">
      <alignment horizontal="left" vertical="top" wrapText="1" indent="1"/>
    </xf>
    <xf numFmtId="0" fontId="22" fillId="0" borderId="14" xfId="0" applyFont="1" applyBorder="1" applyAlignment="1">
      <alignment vertical="top" wrapText="1"/>
    </xf>
    <xf numFmtId="0" fontId="22" fillId="0" borderId="14" xfId="0" applyFont="1" applyBorder="1" applyAlignment="1">
      <alignment horizontal="left" vertical="top" wrapText="1"/>
    </xf>
    <xf numFmtId="0" fontId="22" fillId="0" borderId="14" xfId="0" applyFont="1" applyBorder="1" applyAlignment="1">
      <alignment horizontal="left" vertical="top" wrapText="1" indent="1"/>
    </xf>
    <xf numFmtId="0" fontId="3" fillId="0" borderId="14" xfId="0" applyFont="1" applyBorder="1" applyAlignment="1">
      <alignment horizontal="left" vertical="top" wrapText="1"/>
    </xf>
    <xf numFmtId="0" fontId="3" fillId="0" borderId="14" xfId="0" applyFont="1" applyFill="1" applyBorder="1" applyAlignment="1">
      <alignment vertical="top" wrapText="1"/>
    </xf>
    <xf numFmtId="0" fontId="3" fillId="0" borderId="14" xfId="0" applyFont="1" applyFill="1" applyBorder="1" applyAlignment="1">
      <alignment horizontal="left" vertical="top" wrapText="1" indent="1"/>
    </xf>
    <xf numFmtId="0" fontId="22" fillId="0" borderId="14" xfId="0" applyFont="1" applyFill="1" applyBorder="1" applyAlignment="1">
      <alignment vertical="top" wrapText="1"/>
    </xf>
    <xf numFmtId="0" fontId="22" fillId="0" borderId="14" xfId="0" applyFont="1" applyFill="1" applyBorder="1" applyAlignment="1">
      <alignment horizontal="left" vertical="top" wrapText="1" indent="1"/>
    </xf>
    <xf numFmtId="0" fontId="4" fillId="0" borderId="0" xfId="0" applyFont="1" applyFill="1" applyBorder="1" applyAlignment="1">
      <alignment vertical="center" wrapText="1"/>
    </xf>
    <xf numFmtId="0" fontId="3" fillId="0" borderId="0" xfId="0" applyFont="1" applyAlignment="1">
      <alignment horizontal="left" vertical="center" wrapText="1"/>
    </xf>
    <xf numFmtId="0" fontId="3" fillId="0" borderId="33" xfId="52" applyFont="1" applyBorder="1" applyAlignment="1">
      <alignment horizontal="center"/>
      <protection/>
    </xf>
    <xf numFmtId="0" fontId="12" fillId="0" borderId="23" xfId="52" applyFont="1" applyBorder="1" applyAlignment="1">
      <alignment horizontal="left" vertical="center" wrapText="1"/>
      <protection/>
    </xf>
    <xf numFmtId="0" fontId="3" fillId="0" borderId="29" xfId="52" applyFont="1" applyBorder="1" applyAlignment="1">
      <alignment horizontal="center"/>
      <protection/>
    </xf>
    <xf numFmtId="2" fontId="8" fillId="0" borderId="0" xfId="52" applyNumberFormat="1" applyFont="1" applyBorder="1" applyAlignment="1">
      <alignment horizontal="left" vertical="center" wrapText="1"/>
      <protection/>
    </xf>
    <xf numFmtId="0" fontId="3" fillId="0" borderId="0" xfId="52" applyFont="1" applyBorder="1" applyAlignment="1">
      <alignment horizontal="center"/>
      <protection/>
    </xf>
    <xf numFmtId="0" fontId="5" fillId="0" borderId="0" xfId="52" applyFont="1" applyBorder="1" applyAlignment="1">
      <alignment horizontal="left" vertical="center" wrapText="1"/>
      <protection/>
    </xf>
    <xf numFmtId="0" fontId="3" fillId="0" borderId="0" xfId="52" applyFont="1" applyBorder="1">
      <alignment/>
      <protection/>
    </xf>
    <xf numFmtId="2" fontId="8" fillId="0" borderId="34" xfId="52" applyNumberFormat="1" applyFont="1" applyBorder="1" applyAlignment="1">
      <alignment horizontal="left" vertical="center" wrapText="1"/>
      <protection/>
    </xf>
    <xf numFmtId="0" fontId="3" fillId="0" borderId="35" xfId="52" applyFont="1" applyBorder="1" applyAlignment="1">
      <alignment horizontal="center"/>
      <protection/>
    </xf>
    <xf numFmtId="0" fontId="5" fillId="0" borderId="35" xfId="52" applyFont="1" applyBorder="1" applyAlignment="1">
      <alignment horizontal="left" vertical="center" wrapText="1"/>
      <protection/>
    </xf>
    <xf numFmtId="0" fontId="3" fillId="0" borderId="35" xfId="52" applyFont="1" applyBorder="1">
      <alignment/>
      <protection/>
    </xf>
    <xf numFmtId="0" fontId="3" fillId="0" borderId="36" xfId="52" applyFont="1" applyBorder="1" applyAlignment="1">
      <alignment horizontal="center"/>
      <protection/>
    </xf>
    <xf numFmtId="2" fontId="17" fillId="0" borderId="34" xfId="52" applyNumberFormat="1" applyFont="1" applyBorder="1" applyAlignment="1">
      <alignment horizontal="left" vertical="center" wrapText="1"/>
      <protection/>
    </xf>
    <xf numFmtId="0" fontId="5" fillId="0" borderId="37" xfId="52" applyFont="1" applyBorder="1" applyAlignment="1">
      <alignment vertical="center" wrapText="1"/>
      <protection/>
    </xf>
    <xf numFmtId="0" fontId="3" fillId="0" borderId="37" xfId="52" applyFont="1" applyBorder="1">
      <alignment/>
      <protection/>
    </xf>
    <xf numFmtId="0" fontId="5" fillId="0" borderId="22" xfId="52" applyFont="1" applyBorder="1" applyAlignment="1">
      <alignment vertical="center" wrapText="1"/>
      <protection/>
    </xf>
    <xf numFmtId="0" fontId="3" fillId="0" borderId="22" xfId="52" applyFont="1" applyBorder="1">
      <alignment/>
      <protection/>
    </xf>
    <xf numFmtId="0" fontId="5" fillId="0" borderId="37" xfId="52" applyFont="1" applyBorder="1" applyAlignment="1">
      <alignment horizontal="left" vertical="center" wrapText="1"/>
      <protection/>
    </xf>
    <xf numFmtId="0" fontId="5" fillId="0" borderId="22" xfId="52" applyFont="1" applyBorder="1" applyAlignment="1">
      <alignment horizontal="left" vertical="center" wrapText="1"/>
      <protection/>
    </xf>
    <xf numFmtId="0" fontId="5" fillId="0" borderId="14" xfId="54" applyFont="1" applyBorder="1" applyAlignment="1">
      <alignment horizontal="right" vertical="center" wrapText="1"/>
      <protection/>
    </xf>
    <xf numFmtId="0" fontId="3" fillId="0" borderId="14" xfId="54" applyFont="1" applyBorder="1" applyAlignment="1">
      <alignment horizontal="right" vertical="center" wrapText="1"/>
      <protection/>
    </xf>
    <xf numFmtId="0" fontId="3" fillId="0" borderId="14" xfId="0" applyFont="1" applyBorder="1" applyAlignment="1" quotePrefix="1">
      <alignment horizontal="left" vertical="top" wrapText="1" indent="1"/>
    </xf>
    <xf numFmtId="0" fontId="2" fillId="0" borderId="14" xfId="54" applyFont="1" applyBorder="1" applyAlignment="1">
      <alignment horizontal="right" vertical="center"/>
      <protection/>
    </xf>
    <xf numFmtId="0" fontId="3" fillId="0" borderId="14" xfId="54" applyFont="1" applyBorder="1" applyAlignment="1">
      <alignment horizontal="right" vertical="center"/>
      <protection/>
    </xf>
    <xf numFmtId="0" fontId="3" fillId="0" borderId="14" xfId="54" applyFont="1" applyBorder="1" applyAlignment="1" quotePrefix="1">
      <alignment horizontal="right" vertical="center" wrapText="1"/>
      <protection/>
    </xf>
    <xf numFmtId="0" fontId="10" fillId="0" borderId="14" xfId="54" applyFont="1" applyBorder="1" applyAlignment="1">
      <alignment horizontal="right" vertical="center"/>
      <protection/>
    </xf>
    <xf numFmtId="0" fontId="5" fillId="0" borderId="14" xfId="54" applyFont="1" applyBorder="1" applyAlignment="1">
      <alignment horizontal="right" vertical="center"/>
      <protection/>
    </xf>
    <xf numFmtId="0" fontId="3" fillId="0" borderId="14" xfId="54" applyFont="1" applyFill="1" applyBorder="1" applyAlignment="1" quotePrefix="1">
      <alignment horizontal="right" vertical="center" wrapText="1"/>
      <protection/>
    </xf>
    <xf numFmtId="0" fontId="21" fillId="0" borderId="14" xfId="54" applyFont="1" applyBorder="1" applyAlignment="1">
      <alignment horizontal="right" vertical="center" wrapText="1"/>
      <protection/>
    </xf>
    <xf numFmtId="0" fontId="3" fillId="0" borderId="14" xfId="54" applyFont="1" applyFill="1" applyBorder="1" applyAlignment="1" quotePrefix="1">
      <alignment horizontal="right" vertical="center"/>
      <protection/>
    </xf>
    <xf numFmtId="0" fontId="3" fillId="0" borderId="14" xfId="54" applyFont="1" applyFill="1" applyBorder="1" applyAlignment="1">
      <alignment horizontal="right" vertical="center" wrapText="1"/>
      <protection/>
    </xf>
    <xf numFmtId="0" fontId="2" fillId="0" borderId="14" xfId="54" applyFont="1" applyFill="1" applyBorder="1" applyAlignment="1">
      <alignment horizontal="right" vertical="center"/>
      <protection/>
    </xf>
    <xf numFmtId="0" fontId="3" fillId="0" borderId="14" xfId="54" applyFont="1" applyFill="1" applyBorder="1" applyAlignment="1">
      <alignment horizontal="right" vertical="center"/>
      <protection/>
    </xf>
    <xf numFmtId="0" fontId="3" fillId="0" borderId="14" xfId="0" applyFont="1" applyBorder="1" applyAlignment="1">
      <alignment horizontal="right" vertical="center" wrapText="1"/>
    </xf>
    <xf numFmtId="0" fontId="5" fillId="0" borderId="14" xfId="0" applyFont="1" applyBorder="1" applyAlignment="1">
      <alignment horizontal="right" vertical="center" wrapText="1"/>
    </xf>
    <xf numFmtId="0" fontId="5" fillId="0" borderId="14" xfId="54" applyFont="1" applyFill="1" applyBorder="1" applyAlignment="1">
      <alignment horizontal="left" vertical="center" wrapText="1"/>
      <protection/>
    </xf>
    <xf numFmtId="0" fontId="18" fillId="0" borderId="14" xfId="54" applyFont="1" applyFill="1" applyBorder="1" applyAlignment="1">
      <alignment vertical="center" wrapText="1"/>
      <protection/>
    </xf>
    <xf numFmtId="0" fontId="18" fillId="0" borderId="19" xfId="54" applyFont="1" applyFill="1" applyBorder="1" applyAlignment="1">
      <alignment vertical="center" wrapText="1"/>
      <protection/>
    </xf>
    <xf numFmtId="0" fontId="5" fillId="0" borderId="14" xfId="54" applyFont="1" applyFill="1" applyBorder="1" applyAlignment="1">
      <alignment vertical="center" wrapText="1"/>
      <protection/>
    </xf>
    <xf numFmtId="0" fontId="3" fillId="0" borderId="0" xfId="54" applyFont="1" applyFill="1">
      <alignment/>
      <protection/>
    </xf>
    <xf numFmtId="0" fontId="4" fillId="0" borderId="0" xfId="0" applyFont="1" applyAlignment="1">
      <alignment vertical="center"/>
    </xf>
    <xf numFmtId="0" fontId="5" fillId="0" borderId="14" xfId="54" applyFont="1" applyBorder="1" applyAlignment="1">
      <alignment horizontal="left" vertical="center" wrapText="1"/>
      <protection/>
    </xf>
    <xf numFmtId="0" fontId="3" fillId="0" borderId="0" xfId="0" applyFont="1" applyBorder="1" applyAlignment="1">
      <alignment horizontal="left" wrapText="1"/>
    </xf>
    <xf numFmtId="0" fontId="11" fillId="0" borderId="0" xfId="0" applyFont="1" applyBorder="1" applyAlignment="1">
      <alignment horizontal="left" wrapText="1"/>
    </xf>
    <xf numFmtId="0" fontId="2" fillId="0" borderId="14" xfId="0" applyFont="1" applyBorder="1" applyAlignment="1">
      <alignment horizontal="center"/>
    </xf>
    <xf numFmtId="0" fontId="8" fillId="0" borderId="0" xfId="0" applyFont="1" applyBorder="1" applyAlignment="1">
      <alignment horizontal="left" vertical="center"/>
    </xf>
    <xf numFmtId="0" fontId="3" fillId="0" borderId="0" xfId="0" applyNumberFormat="1" applyFont="1" applyAlignment="1">
      <alignment horizontal="left" wrapText="1"/>
    </xf>
    <xf numFmtId="0" fontId="2" fillId="0" borderId="0" xfId="0" applyNumberFormat="1" applyFont="1" applyAlignment="1">
      <alignment horizontal="left" wrapText="1"/>
    </xf>
    <xf numFmtId="0" fontId="5"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0" xfId="0" applyFont="1" applyBorder="1" applyAlignment="1">
      <alignment vertical="center" wrapText="1"/>
    </xf>
    <xf numFmtId="0" fontId="25" fillId="0" borderId="0" xfId="0" applyFont="1" applyAlignment="1">
      <alignment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25" fillId="0" borderId="0" xfId="0" applyFont="1" applyAlignment="1">
      <alignment/>
    </xf>
    <xf numFmtId="0" fontId="3" fillId="0" borderId="38" xfId="0" applyFont="1" applyBorder="1" applyAlignment="1">
      <alignment horizontal="left" wrapText="1"/>
    </xf>
    <xf numFmtId="0" fontId="2" fillId="0" borderId="14" xfId="0" applyFont="1" applyBorder="1" applyAlignment="1">
      <alignment horizontal="center" wrapText="1"/>
    </xf>
    <xf numFmtId="0" fontId="3" fillId="0" borderId="14" xfId="0" applyFont="1" applyBorder="1" applyAlignment="1">
      <alignment wrapText="1"/>
    </xf>
    <xf numFmtId="0" fontId="3" fillId="0" borderId="14" xfId="54" applyFont="1" applyBorder="1" applyAlignment="1">
      <alignment horizontal="left" vertical="center"/>
      <protection/>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7" xfId="53" applyFont="1" applyFill="1" applyBorder="1" applyAlignment="1">
      <alignment horizontal="center"/>
      <protection/>
    </xf>
    <xf numFmtId="0" fontId="2" fillId="33" borderId="16" xfId="53" applyFont="1" applyFill="1" applyBorder="1" applyAlignment="1">
      <alignment horizontal="center"/>
      <protection/>
    </xf>
    <xf numFmtId="0" fontId="3" fillId="0" borderId="14" xfId="53" applyFont="1" applyFill="1" applyBorder="1" applyAlignment="1">
      <alignment horizontal="center"/>
      <protection/>
    </xf>
    <xf numFmtId="4" fontId="3" fillId="0" borderId="14" xfId="53" applyNumberFormat="1" applyFont="1" applyFill="1" applyBorder="1" applyAlignment="1">
      <alignment horizontal="center"/>
      <protection/>
    </xf>
    <xf numFmtId="0" fontId="3" fillId="0" borderId="41" xfId="0" applyFont="1" applyFill="1" applyBorder="1" applyAlignment="1">
      <alignment horizontal="left" vertical="center" wrapText="1"/>
    </xf>
    <xf numFmtId="4" fontId="3" fillId="0" borderId="37" xfId="53" applyNumberFormat="1" applyFont="1" applyFill="1" applyBorder="1" applyAlignment="1">
      <alignment horizontal="center"/>
      <protection/>
    </xf>
    <xf numFmtId="0" fontId="2" fillId="0" borderId="42" xfId="0" applyFont="1" applyFill="1" applyBorder="1" applyAlignment="1">
      <alignment horizontal="left" vertical="center" wrapText="1"/>
    </xf>
    <xf numFmtId="0" fontId="2" fillId="0" borderId="22" xfId="53" applyFont="1" applyFill="1" applyBorder="1" applyAlignment="1">
      <alignment horizontal="center"/>
      <protection/>
    </xf>
    <xf numFmtId="4" fontId="2" fillId="0" borderId="22" xfId="53" applyNumberFormat="1" applyFont="1" applyFill="1" applyBorder="1" applyAlignment="1">
      <alignment horizontal="center"/>
      <protection/>
    </xf>
    <xf numFmtId="0" fontId="2" fillId="0" borderId="21" xfId="0" applyFont="1" applyFill="1" applyBorder="1" applyAlignment="1">
      <alignment horizontal="left" vertical="center" wrapText="1"/>
    </xf>
    <xf numFmtId="4" fontId="3" fillId="0" borderId="33" xfId="53" applyNumberFormat="1" applyFont="1" applyFill="1" applyBorder="1" applyAlignment="1">
      <alignment horizontal="center"/>
      <protection/>
    </xf>
    <xf numFmtId="4" fontId="3" fillId="0" borderId="23" xfId="53" applyNumberFormat="1" applyFont="1" applyFill="1" applyBorder="1" applyAlignment="1">
      <alignment horizontal="center"/>
      <protection/>
    </xf>
    <xf numFmtId="4" fontId="2" fillId="0" borderId="29" xfId="53" applyNumberFormat="1" applyFont="1" applyFill="1" applyBorder="1" applyAlignment="1">
      <alignment horizontal="center"/>
      <protection/>
    </xf>
    <xf numFmtId="4" fontId="3" fillId="0" borderId="43" xfId="53" applyNumberFormat="1" applyFont="1" applyFill="1" applyBorder="1" applyAlignment="1">
      <alignment horizontal="center"/>
      <protection/>
    </xf>
    <xf numFmtId="4" fontId="2" fillId="0" borderId="44" xfId="53" applyNumberFormat="1" applyFont="1" applyFill="1" applyBorder="1" applyAlignment="1">
      <alignment horizontal="center"/>
      <protection/>
    </xf>
    <xf numFmtId="0" fontId="3" fillId="0" borderId="37" xfId="53" applyNumberFormat="1" applyFont="1" applyFill="1" applyBorder="1" applyAlignment="1">
      <alignment horizontal="center"/>
      <protection/>
    </xf>
    <xf numFmtId="0" fontId="3" fillId="0" borderId="14" xfId="53" applyNumberFormat="1" applyFont="1" applyFill="1" applyBorder="1" applyAlignment="1">
      <alignment horizontal="center"/>
      <protection/>
    </xf>
    <xf numFmtId="0" fontId="2" fillId="0" borderId="22" xfId="53" applyNumberFormat="1" applyFont="1" applyFill="1" applyBorder="1" applyAlignment="1">
      <alignment horizontal="center"/>
      <protection/>
    </xf>
    <xf numFmtId="4" fontId="3" fillId="0" borderId="17" xfId="53" applyNumberFormat="1" applyFont="1" applyFill="1" applyBorder="1" applyAlignment="1">
      <alignment horizontal="center"/>
      <protection/>
    </xf>
    <xf numFmtId="0" fontId="3" fillId="0" borderId="14" xfId="0" applyFont="1" applyFill="1" applyBorder="1" applyAlignment="1">
      <alignment horizontal="center" vertical="center" wrapText="1"/>
    </xf>
    <xf numFmtId="10" fontId="3" fillId="0" borderId="14" xfId="54" applyNumberFormat="1" applyFont="1" applyBorder="1" applyAlignment="1">
      <alignment horizontal="right" vertical="center" wrapText="1"/>
      <protection/>
    </xf>
    <xf numFmtId="3" fontId="3" fillId="0" borderId="14" xfId="54" applyNumberFormat="1" applyFont="1" applyBorder="1" applyAlignment="1">
      <alignment horizontal="right" vertical="center" wrapText="1"/>
      <protection/>
    </xf>
    <xf numFmtId="3" fontId="3" fillId="0" borderId="14" xfId="54" applyNumberFormat="1" applyFont="1" applyFill="1" applyBorder="1" applyAlignment="1" quotePrefix="1">
      <alignment horizontal="right" vertical="center" wrapText="1"/>
      <protection/>
    </xf>
    <xf numFmtId="3" fontId="3" fillId="0" borderId="20" xfId="0" applyNumberFormat="1" applyFont="1" applyBorder="1" applyAlignment="1">
      <alignment horizontal="left" vertical="center" wrapText="1"/>
    </xf>
    <xf numFmtId="3" fontId="3" fillId="0" borderId="14" xfId="0" applyNumberFormat="1" applyFont="1" applyBorder="1" applyAlignment="1">
      <alignment horizontal="left" vertical="center" wrapText="1"/>
    </xf>
    <xf numFmtId="3" fontId="3" fillId="0" borderId="14" xfId="0" applyNumberFormat="1" applyFont="1" applyBorder="1" applyAlignment="1">
      <alignment horizontal="center" vertical="center" wrapText="1"/>
    </xf>
    <xf numFmtId="3" fontId="2" fillId="0" borderId="14" xfId="0" applyNumberFormat="1" applyFont="1" applyFill="1" applyBorder="1" applyAlignment="1">
      <alignment horizontal="center" vertical="center" wrapText="1"/>
    </xf>
    <xf numFmtId="3" fontId="3" fillId="0" borderId="20"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3" fillId="0" borderId="2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4" fontId="3" fillId="0" borderId="10" xfId="0" applyNumberFormat="1" applyFont="1" applyFill="1" applyBorder="1" applyAlignment="1">
      <alignment horizontal="center" vertical="center" wrapText="1"/>
    </xf>
    <xf numFmtId="4" fontId="3" fillId="0" borderId="10" xfId="0" applyNumberFormat="1" applyFont="1" applyBorder="1" applyAlignment="1">
      <alignment horizontal="center" vertical="center"/>
    </xf>
    <xf numFmtId="4" fontId="3" fillId="0" borderId="14" xfId="0" applyNumberFormat="1" applyFont="1" applyBorder="1" applyAlignment="1">
      <alignment horizontal="center" vertical="center"/>
    </xf>
    <xf numFmtId="4" fontId="2" fillId="0" borderId="14" xfId="53" applyNumberFormat="1" applyFont="1" applyFill="1" applyBorder="1" applyAlignment="1">
      <alignment horizontal="center"/>
      <protection/>
    </xf>
    <xf numFmtId="4" fontId="3" fillId="0" borderId="20" xfId="53" applyNumberFormat="1" applyFont="1" applyFill="1" applyBorder="1" applyAlignment="1">
      <alignment horizontal="center"/>
      <protection/>
    </xf>
    <xf numFmtId="0" fontId="2" fillId="33" borderId="14" xfId="53" applyFont="1" applyFill="1" applyBorder="1" applyAlignment="1">
      <alignment horizontal="center"/>
      <protection/>
    </xf>
    <xf numFmtId="4" fontId="3" fillId="0" borderId="45" xfId="53" applyNumberFormat="1" applyFont="1" applyFill="1" applyBorder="1" applyAlignment="1">
      <alignment horizontal="center"/>
      <protection/>
    </xf>
    <xf numFmtId="0" fontId="2" fillId="33" borderId="23" xfId="53" applyFont="1" applyFill="1" applyBorder="1" applyAlignment="1">
      <alignment horizontal="center"/>
      <protection/>
    </xf>
    <xf numFmtId="0" fontId="2" fillId="0" borderId="14" xfId="53" applyFont="1" applyBorder="1" applyAlignment="1">
      <alignment horizontal="center" vertical="center" wrapText="1"/>
      <protection/>
    </xf>
    <xf numFmtId="3" fontId="3" fillId="0" borderId="14" xfId="0" applyNumberFormat="1" applyFont="1" applyFill="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0" fontId="2" fillId="0" borderId="10" xfId="0" applyFont="1" applyBorder="1" applyAlignment="1">
      <alignment horizontal="center" vertical="center" wrapText="1"/>
    </xf>
    <xf numFmtId="4" fontId="2" fillId="0" borderId="23" xfId="53" applyNumberFormat="1" applyFont="1" applyFill="1" applyBorder="1" applyAlignment="1">
      <alignment horizontal="center"/>
      <protection/>
    </xf>
    <xf numFmtId="3" fontId="3" fillId="0" borderId="14" xfId="54" applyNumberFormat="1" applyFont="1" applyBorder="1" applyAlignment="1">
      <alignment horizontal="right" vertical="center"/>
      <protection/>
    </xf>
    <xf numFmtId="0" fontId="3" fillId="0" borderId="46" xfId="0" applyFont="1" applyBorder="1" applyAlignment="1">
      <alignment horizontal="left" vertical="center" wrapText="1"/>
    </xf>
    <xf numFmtId="3" fontId="3" fillId="0" borderId="13"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47" xfId="0" applyNumberFormat="1" applyFont="1" applyBorder="1" applyAlignment="1">
      <alignment horizontal="center" vertical="center" wrapText="1"/>
    </xf>
    <xf numFmtId="0" fontId="3" fillId="0" borderId="14" xfId="54" applyFont="1" applyBorder="1" applyAlignment="1">
      <alignment horizontal="right" vertical="center" wrapText="1"/>
      <protection/>
    </xf>
    <xf numFmtId="3" fontId="3" fillId="0" borderId="14" xfId="0" applyNumberFormat="1" applyFont="1" applyFill="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5" fillId="0" borderId="14" xfId="54" applyNumberFormat="1" applyFont="1" applyBorder="1" applyAlignment="1">
      <alignment horizontal="right" vertical="center" wrapText="1"/>
      <protection/>
    </xf>
    <xf numFmtId="3" fontId="3" fillId="0" borderId="14" xfId="54" applyNumberFormat="1" applyFont="1" applyBorder="1" applyAlignment="1" quotePrefix="1">
      <alignment horizontal="right" vertical="center" wrapText="1"/>
      <protection/>
    </xf>
    <xf numFmtId="10" fontId="3" fillId="0" borderId="14" xfId="54" applyNumberFormat="1" applyFont="1" applyBorder="1" applyAlignment="1">
      <alignment horizontal="right" vertical="center"/>
      <protection/>
    </xf>
    <xf numFmtId="3" fontId="3" fillId="0" borderId="14" xfId="0" applyNumberFormat="1" applyFont="1" applyFill="1" applyBorder="1" applyAlignment="1">
      <alignment horizontal="center" vertical="center" wrapText="1"/>
    </xf>
    <xf numFmtId="4" fontId="2" fillId="0" borderId="15" xfId="0" applyNumberFormat="1" applyFont="1" applyBorder="1" applyAlignment="1">
      <alignment horizontal="center" vertical="center"/>
    </xf>
    <xf numFmtId="0" fontId="5" fillId="0" borderId="14" xfId="54" applyFont="1" applyFill="1" applyBorder="1" applyAlignment="1">
      <alignment horizontal="right" vertical="center" wrapText="1"/>
      <protection/>
    </xf>
    <xf numFmtId="3" fontId="3" fillId="0" borderId="14" xfId="54" applyNumberFormat="1" applyFont="1" applyFill="1" applyBorder="1" applyAlignment="1">
      <alignment horizontal="right" vertical="center" wrapText="1"/>
      <protection/>
    </xf>
    <xf numFmtId="0" fontId="5" fillId="0" borderId="14" xfId="54" applyFont="1" applyFill="1" applyBorder="1" applyAlignment="1">
      <alignment horizontal="right" vertical="center"/>
      <protection/>
    </xf>
    <xf numFmtId="10" fontId="3" fillId="0" borderId="14" xfId="54" applyNumberFormat="1" applyFont="1" applyFill="1" applyBorder="1" applyAlignment="1">
      <alignment horizontal="right" vertical="center"/>
      <protection/>
    </xf>
    <xf numFmtId="0" fontId="2" fillId="0" borderId="20" xfId="53" applyFont="1" applyBorder="1" applyAlignment="1">
      <alignment/>
      <protection/>
    </xf>
    <xf numFmtId="0" fontId="3" fillId="0" borderId="0" xfId="0" applyFont="1" applyBorder="1" applyAlignment="1">
      <alignment wrapText="1"/>
    </xf>
    <xf numFmtId="0" fontId="3" fillId="0" borderId="0" xfId="0" applyFont="1" applyBorder="1" applyAlignment="1">
      <alignment vertical="center" wrapText="1"/>
    </xf>
    <xf numFmtId="0" fontId="3" fillId="0" borderId="14" xfId="0" applyFont="1" applyBorder="1" applyAlignment="1">
      <alignment horizontal="center"/>
    </xf>
    <xf numFmtId="3" fontId="3" fillId="0" borderId="0" xfId="54" applyNumberFormat="1" applyFont="1" applyAlignment="1">
      <alignment horizontal="right" vertical="center"/>
      <protection/>
    </xf>
    <xf numFmtId="0" fontId="3" fillId="0" borderId="14" xfId="0" applyFont="1" applyBorder="1" applyAlignment="1">
      <alignment horizontal="center"/>
    </xf>
    <xf numFmtId="4" fontId="3" fillId="0" borderId="14" xfId="0" applyNumberFormat="1" applyFont="1" applyFill="1" applyBorder="1" applyAlignment="1">
      <alignment horizontal="center" vertical="center"/>
    </xf>
    <xf numFmtId="4" fontId="3" fillId="0" borderId="14" xfId="0" applyNumberFormat="1" applyFont="1" applyBorder="1" applyAlignment="1">
      <alignment horizontal="center"/>
    </xf>
    <xf numFmtId="4" fontId="3" fillId="0" borderId="14" xfId="0" applyNumberFormat="1" applyFont="1" applyFill="1" applyBorder="1" applyAlignment="1">
      <alignment horizontal="center"/>
    </xf>
    <xf numFmtId="3" fontId="3" fillId="0" borderId="14" xfId="0" applyNumberFormat="1" applyFont="1" applyFill="1" applyBorder="1" applyAlignment="1">
      <alignment horizontal="center" vertical="center" wrapText="1"/>
    </xf>
    <xf numFmtId="0" fontId="3" fillId="35" borderId="14" xfId="0" applyFont="1" applyFill="1" applyBorder="1" applyAlignment="1">
      <alignment horizontal="center" vertical="center" wrapText="1"/>
    </xf>
    <xf numFmtId="0" fontId="2" fillId="35" borderId="14" xfId="0" applyFont="1" applyFill="1" applyBorder="1" applyAlignment="1">
      <alignment horizontal="left" vertical="center" wrapText="1"/>
    </xf>
    <xf numFmtId="3" fontId="2" fillId="35" borderId="14" xfId="0" applyNumberFormat="1" applyFont="1" applyFill="1" applyBorder="1" applyAlignment="1">
      <alignment horizontal="center" vertical="center" wrapText="1"/>
    </xf>
    <xf numFmtId="0" fontId="3" fillId="35" borderId="14" xfId="0" applyFont="1" applyFill="1" applyBorder="1" applyAlignment="1">
      <alignment horizontal="left" vertical="center" wrapText="1"/>
    </xf>
    <xf numFmtId="3" fontId="3" fillId="35" borderId="14" xfId="0" applyNumberFormat="1" applyFont="1" applyFill="1" applyBorder="1" applyAlignment="1">
      <alignment horizontal="center" vertical="center" wrapText="1"/>
    </xf>
    <xf numFmtId="0" fontId="2" fillId="35" borderId="14" xfId="0" applyFont="1" applyFill="1" applyBorder="1" applyAlignment="1">
      <alignment horizontal="left" vertical="center"/>
    </xf>
    <xf numFmtId="4" fontId="2" fillId="0" borderId="1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3" fontId="3" fillId="35" borderId="10" xfId="0" applyNumberFormat="1" applyFont="1" applyFill="1" applyBorder="1" applyAlignment="1">
      <alignment horizontal="center" vertical="center" wrapText="1"/>
    </xf>
    <xf numFmtId="0" fontId="3" fillId="0" borderId="14" xfId="0" applyFont="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35" borderId="14" xfId="54" applyFont="1" applyFill="1" applyBorder="1" applyAlignment="1">
      <alignment horizontal="right" vertical="center" wrapText="1"/>
      <protection/>
    </xf>
    <xf numFmtId="0" fontId="3" fillId="35" borderId="14" xfId="54" applyFont="1" applyFill="1" applyBorder="1" applyAlignment="1">
      <alignment horizontal="right" vertical="center"/>
      <protection/>
    </xf>
    <xf numFmtId="0" fontId="3" fillId="0" borderId="16" xfId="0" applyFont="1" applyBorder="1" applyAlignment="1">
      <alignment/>
    </xf>
    <xf numFmtId="0" fontId="3" fillId="0" borderId="14" xfId="0" applyFont="1" applyBorder="1" applyAlignment="1">
      <alignment horizontal="center"/>
    </xf>
    <xf numFmtId="164" fontId="3" fillId="0" borderId="14" xfId="0" applyNumberFormat="1" applyFont="1" applyBorder="1" applyAlignment="1">
      <alignment horizontal="center" vertical="center"/>
    </xf>
    <xf numFmtId="0" fontId="3" fillId="0" borderId="14" xfId="0" applyFont="1" applyBorder="1" applyAlignment="1">
      <alignment horizontal="left" wrapText="1"/>
    </xf>
    <xf numFmtId="0" fontId="3" fillId="0" borderId="14" xfId="0" applyFont="1" applyBorder="1" applyAlignment="1">
      <alignment horizontal="center" wrapText="1"/>
    </xf>
    <xf numFmtId="0" fontId="2" fillId="0" borderId="14" xfId="0" applyFont="1" applyBorder="1" applyAlignment="1">
      <alignment horizontal="center" vertical="center"/>
    </xf>
    <xf numFmtId="0" fontId="3" fillId="0" borderId="0" xfId="0" applyFont="1" applyBorder="1" applyAlignment="1">
      <alignment horizontal="left" wrapText="1"/>
    </xf>
    <xf numFmtId="2" fontId="17" fillId="0" borderId="48" xfId="52" applyNumberFormat="1" applyFont="1" applyBorder="1" applyAlignment="1">
      <alignment horizontal="left" vertical="center" wrapText="1"/>
      <protection/>
    </xf>
    <xf numFmtId="2" fontId="17" fillId="0" borderId="49" xfId="52" applyNumberFormat="1" applyFont="1" applyBorder="1" applyAlignment="1">
      <alignment horizontal="left" vertical="center" wrapText="1"/>
      <protection/>
    </xf>
    <xf numFmtId="2" fontId="17" fillId="0" borderId="42" xfId="52" applyNumberFormat="1" applyFont="1" applyBorder="1" applyAlignment="1">
      <alignment horizontal="left" vertical="center" wrapText="1"/>
      <protection/>
    </xf>
    <xf numFmtId="0" fontId="3" fillId="0" borderId="43" xfId="52" applyFont="1" applyBorder="1" applyAlignment="1">
      <alignment horizontal="center"/>
      <protection/>
    </xf>
    <xf numFmtId="0" fontId="3" fillId="0" borderId="17" xfId="52" applyFont="1" applyBorder="1" applyAlignment="1">
      <alignment horizontal="center"/>
      <protection/>
    </xf>
    <xf numFmtId="0" fontId="3" fillId="0" borderId="44" xfId="52" applyFont="1" applyBorder="1" applyAlignment="1">
      <alignment horizontal="center"/>
      <protection/>
    </xf>
    <xf numFmtId="0" fontId="5" fillId="0" borderId="43" xfId="52" applyFont="1" applyBorder="1" applyAlignment="1">
      <alignment horizontal="left" vertical="center" wrapText="1"/>
      <protection/>
    </xf>
    <xf numFmtId="0" fontId="5" fillId="0" borderId="17" xfId="52" applyFont="1" applyBorder="1" applyAlignment="1">
      <alignment horizontal="left" vertical="center" wrapText="1"/>
      <protection/>
    </xf>
    <xf numFmtId="0" fontId="5" fillId="0" borderId="44" xfId="52" applyFont="1" applyBorder="1" applyAlignment="1">
      <alignment horizontal="left" vertical="center" wrapText="1"/>
      <protection/>
    </xf>
    <xf numFmtId="0" fontId="4" fillId="0" borderId="0" xfId="52" applyFont="1" applyBorder="1" applyAlignment="1">
      <alignment horizontal="left" vertical="center" wrapText="1"/>
      <protection/>
    </xf>
    <xf numFmtId="2" fontId="8" fillId="0" borderId="16" xfId="52" applyNumberFormat="1" applyFont="1" applyBorder="1" applyAlignment="1">
      <alignment horizontal="center" vertical="center" wrapText="1"/>
      <protection/>
    </xf>
    <xf numFmtId="0" fontId="8" fillId="0" borderId="14" xfId="52" applyFont="1" applyBorder="1" applyAlignment="1">
      <alignment horizontal="center" vertical="center"/>
      <protection/>
    </xf>
    <xf numFmtId="0" fontId="11" fillId="0" borderId="50" xfId="52" applyFont="1" applyBorder="1" applyAlignment="1">
      <alignment horizontal="center" vertical="center" wrapText="1"/>
      <protection/>
    </xf>
    <xf numFmtId="0" fontId="11" fillId="0" borderId="51" xfId="52" applyFont="1" applyBorder="1" applyAlignment="1">
      <alignment horizontal="center" vertical="center" wrapText="1"/>
      <protection/>
    </xf>
    <xf numFmtId="0" fontId="11" fillId="0" borderId="14" xfId="52" applyFont="1" applyBorder="1" applyAlignment="1">
      <alignment horizontal="center" vertical="center"/>
      <protection/>
    </xf>
    <xf numFmtId="2" fontId="2" fillId="0" borderId="41" xfId="52" applyNumberFormat="1" applyFont="1" applyBorder="1" applyAlignment="1">
      <alignment horizontal="left" vertical="center" wrapText="1"/>
      <protection/>
    </xf>
    <xf numFmtId="2" fontId="3" fillId="0" borderId="39" xfId="52" applyNumberFormat="1" applyFont="1" applyBorder="1" applyAlignment="1">
      <alignment horizontal="left" vertical="center" wrapText="1"/>
      <protection/>
    </xf>
    <xf numFmtId="2" fontId="3" fillId="0" borderId="21" xfId="52" applyNumberFormat="1" applyFont="1" applyBorder="1" applyAlignment="1">
      <alignment horizontal="left" vertical="center" wrapText="1"/>
      <protection/>
    </xf>
    <xf numFmtId="0" fontId="3" fillId="0" borderId="37" xfId="52" applyFont="1" applyBorder="1" applyAlignment="1">
      <alignment horizontal="center"/>
      <protection/>
    </xf>
    <xf numFmtId="0" fontId="3" fillId="0" borderId="14" xfId="52" applyFont="1" applyBorder="1" applyAlignment="1">
      <alignment horizontal="center"/>
      <protection/>
    </xf>
    <xf numFmtId="0" fontId="3" fillId="0" borderId="22" xfId="52" applyFont="1" applyBorder="1" applyAlignment="1">
      <alignment horizontal="center"/>
      <protection/>
    </xf>
    <xf numFmtId="0" fontId="11" fillId="0" borderId="52" xfId="52" applyFont="1" applyBorder="1" applyAlignment="1">
      <alignment horizontal="center" vertical="center" wrapText="1"/>
      <protection/>
    </xf>
    <xf numFmtId="0" fontId="11" fillId="0" borderId="53" xfId="52" applyFont="1" applyBorder="1" applyAlignment="1">
      <alignment horizontal="center" vertical="center" wrapText="1"/>
      <protection/>
    </xf>
    <xf numFmtId="0" fontId="11" fillId="0" borderId="54" xfId="52" applyFont="1" applyBorder="1" applyAlignment="1">
      <alignment horizontal="center" vertical="center"/>
      <protection/>
    </xf>
    <xf numFmtId="0" fontId="4" fillId="0" borderId="0" xfId="52" applyFont="1" applyAlignment="1">
      <alignment horizontal="justify" vertical="center" wrapText="1"/>
      <protection/>
    </xf>
    <xf numFmtId="0" fontId="8" fillId="0" borderId="55" xfId="52" applyFont="1" applyFill="1" applyBorder="1" applyAlignment="1">
      <alignment horizontal="center" vertical="center" wrapText="1"/>
      <protection/>
    </xf>
    <xf numFmtId="0" fontId="8" fillId="0" borderId="56" xfId="52" applyFont="1" applyFill="1" applyBorder="1" applyAlignment="1">
      <alignment horizontal="center" vertical="center" wrapText="1"/>
      <protection/>
    </xf>
    <xf numFmtId="0" fontId="8" fillId="0" borderId="57" xfId="52" applyFont="1" applyFill="1" applyBorder="1" applyAlignment="1">
      <alignment horizontal="center" vertical="center" wrapText="1"/>
      <protection/>
    </xf>
    <xf numFmtId="0" fontId="3" fillId="0" borderId="33" xfId="52" applyFont="1" applyBorder="1" applyAlignment="1">
      <alignment horizontal="center"/>
      <protection/>
    </xf>
    <xf numFmtId="0" fontId="3" fillId="0" borderId="23" xfId="52" applyFont="1" applyBorder="1" applyAlignment="1">
      <alignment horizontal="center"/>
      <protection/>
    </xf>
    <xf numFmtId="0" fontId="3" fillId="0" borderId="29" xfId="52" applyFont="1" applyBorder="1" applyAlignment="1">
      <alignment horizontal="center"/>
      <protection/>
    </xf>
    <xf numFmtId="2" fontId="11" fillId="0" borderId="41" xfId="52" applyNumberFormat="1" applyFont="1" applyBorder="1" applyAlignment="1">
      <alignment horizontal="left" vertical="center" wrapText="1"/>
      <protection/>
    </xf>
    <xf numFmtId="2" fontId="11" fillId="0" borderId="39" xfId="52" applyNumberFormat="1" applyFont="1" applyBorder="1" applyAlignment="1">
      <alignment horizontal="left" vertical="center" wrapText="1"/>
      <protection/>
    </xf>
    <xf numFmtId="2" fontId="11" fillId="0" borderId="21" xfId="52" applyNumberFormat="1" applyFont="1" applyBorder="1" applyAlignment="1">
      <alignment horizontal="left" vertical="center" wrapText="1"/>
      <protection/>
    </xf>
    <xf numFmtId="0" fontId="12" fillId="0" borderId="0" xfId="54" applyFont="1" applyBorder="1" applyAlignment="1">
      <alignment horizontal="left" vertical="center" wrapText="1"/>
      <protection/>
    </xf>
    <xf numFmtId="0" fontId="2" fillId="0" borderId="14" xfId="54" applyFont="1" applyBorder="1" applyAlignment="1">
      <alignment horizontal="center" vertical="center" wrapText="1"/>
      <protection/>
    </xf>
    <xf numFmtId="0" fontId="11" fillId="0" borderId="14" xfId="54" applyFont="1" applyBorder="1" applyAlignment="1">
      <alignment horizontal="center" vertical="center" wrapText="1"/>
      <protection/>
    </xf>
    <xf numFmtId="0" fontId="11" fillId="0" borderId="14" xfId="54" applyFont="1" applyBorder="1" applyAlignment="1">
      <alignment horizontal="center" vertical="center"/>
      <protection/>
    </xf>
    <xf numFmtId="0" fontId="7" fillId="0" borderId="0" xfId="54" applyFont="1" applyBorder="1" applyAlignment="1">
      <alignment horizontal="left" vertical="center" wrapText="1"/>
      <protection/>
    </xf>
    <xf numFmtId="0" fontId="16" fillId="0" borderId="0" xfId="0" applyFont="1" applyAlignment="1">
      <alignment horizontal="left"/>
    </xf>
    <xf numFmtId="0" fontId="18" fillId="0" borderId="58" xfId="54" applyFont="1" applyBorder="1" applyAlignment="1">
      <alignment horizontal="right" vertical="center" wrapText="1"/>
      <protection/>
    </xf>
    <xf numFmtId="0" fontId="18" fillId="0" borderId="19" xfId="54" applyFont="1" applyBorder="1" applyAlignment="1">
      <alignment horizontal="right" vertical="center" wrapText="1"/>
      <protection/>
    </xf>
    <xf numFmtId="9" fontId="8" fillId="0" borderId="58" xfId="54" applyNumberFormat="1" applyFont="1" applyBorder="1" applyAlignment="1">
      <alignment horizontal="right" vertical="center" wrapText="1"/>
      <protection/>
    </xf>
    <xf numFmtId="0" fontId="8" fillId="0" borderId="19" xfId="54" applyFont="1" applyBorder="1" applyAlignment="1">
      <alignment horizontal="right" vertical="center" wrapText="1"/>
      <protection/>
    </xf>
    <xf numFmtId="0" fontId="5" fillId="0" borderId="59" xfId="54" applyFont="1" applyBorder="1" applyAlignment="1">
      <alignment horizontal="left" vertical="center" wrapText="1"/>
      <protection/>
    </xf>
    <xf numFmtId="0" fontId="5" fillId="0" borderId="0" xfId="54" applyFont="1" applyBorder="1" applyAlignment="1">
      <alignment horizontal="left" vertical="center" wrapText="1"/>
      <protection/>
    </xf>
    <xf numFmtId="0" fontId="3" fillId="0" borderId="16"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20" xfId="54" applyFont="1" applyBorder="1" applyAlignment="1">
      <alignment horizontal="center" vertical="center" wrapText="1"/>
      <protection/>
    </xf>
    <xf numFmtId="10" fontId="8" fillId="0" borderId="58" xfId="54" applyNumberFormat="1" applyFont="1" applyBorder="1" applyAlignment="1">
      <alignment horizontal="right" vertical="center" wrapText="1"/>
      <protection/>
    </xf>
    <xf numFmtId="3" fontId="8" fillId="0" borderId="58" xfId="54" applyNumberFormat="1" applyFont="1" applyBorder="1" applyAlignment="1">
      <alignment horizontal="right" vertical="center" wrapText="1"/>
      <protection/>
    </xf>
    <xf numFmtId="0" fontId="0" fillId="0" borderId="19" xfId="0" applyBorder="1" applyAlignment="1">
      <alignment/>
    </xf>
    <xf numFmtId="0" fontId="5" fillId="0" borderId="58" xfId="54" applyFont="1" applyBorder="1" applyAlignment="1">
      <alignment horizontal="right" vertical="center" wrapText="1"/>
      <protection/>
    </xf>
    <xf numFmtId="0" fontId="5" fillId="0" borderId="19" xfId="54" applyFont="1" applyBorder="1" applyAlignment="1">
      <alignment horizontal="right" vertical="center" wrapText="1"/>
      <protection/>
    </xf>
    <xf numFmtId="0" fontId="8" fillId="0" borderId="58" xfId="54" applyFont="1" applyBorder="1" applyAlignment="1">
      <alignment horizontal="right" vertical="center" wrapText="1"/>
      <protection/>
    </xf>
    <xf numFmtId="0" fontId="13" fillId="0" borderId="58" xfId="54" applyFont="1" applyBorder="1" applyAlignment="1">
      <alignment horizontal="center" vertical="center" wrapText="1"/>
      <protection/>
    </xf>
    <xf numFmtId="0" fontId="13" fillId="0" borderId="60" xfId="54" applyFont="1" applyBorder="1" applyAlignment="1">
      <alignment horizontal="center" vertical="center" wrapText="1"/>
      <protection/>
    </xf>
    <xf numFmtId="0" fontId="13" fillId="0" borderId="19" xfId="54" applyFont="1" applyBorder="1" applyAlignment="1">
      <alignment horizontal="center" vertical="center" wrapText="1"/>
      <protection/>
    </xf>
    <xf numFmtId="0" fontId="3" fillId="0" borderId="14" xfId="54" applyFont="1" applyBorder="1" applyAlignment="1">
      <alignment horizontal="center" vertical="center" wrapText="1"/>
      <protection/>
    </xf>
    <xf numFmtId="0" fontId="11" fillId="33" borderId="58"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19" xfId="0" applyFont="1" applyFill="1" applyBorder="1" applyAlignment="1">
      <alignment horizontal="center" vertical="center" wrapText="1"/>
    </xf>
    <xf numFmtId="10" fontId="8" fillId="0" borderId="19" xfId="54" applyNumberFormat="1" applyFont="1" applyBorder="1" applyAlignment="1">
      <alignment horizontal="right" vertical="center" wrapText="1"/>
      <protection/>
    </xf>
    <xf numFmtId="9" fontId="8" fillId="0" borderId="58" xfId="54" applyNumberFormat="1" applyFont="1" applyFill="1" applyBorder="1" applyAlignment="1">
      <alignment horizontal="right" vertical="center" wrapText="1"/>
      <protection/>
    </xf>
    <xf numFmtId="0" fontId="8" fillId="0" borderId="19" xfId="54" applyFont="1" applyFill="1" applyBorder="1" applyAlignment="1">
      <alignment horizontal="right" vertical="center" wrapText="1"/>
      <protection/>
    </xf>
    <xf numFmtId="10" fontId="8" fillId="0" borderId="58" xfId="54" applyNumberFormat="1" applyFont="1" applyFill="1" applyBorder="1" applyAlignment="1">
      <alignment horizontal="right" vertical="center" wrapText="1"/>
      <protection/>
    </xf>
    <xf numFmtId="10" fontId="8" fillId="0" borderId="19" xfId="54" applyNumberFormat="1" applyFont="1" applyFill="1" applyBorder="1" applyAlignment="1">
      <alignment horizontal="right" vertical="center" wrapText="1"/>
      <protection/>
    </xf>
    <xf numFmtId="10" fontId="3" fillId="0" borderId="58" xfId="54" applyNumberFormat="1" applyFont="1" applyBorder="1" applyAlignment="1">
      <alignment horizontal="right" vertical="center" wrapText="1"/>
      <protection/>
    </xf>
    <xf numFmtId="10" fontId="3" fillId="0" borderId="19" xfId="54" applyNumberFormat="1" applyFont="1" applyBorder="1" applyAlignment="1">
      <alignment horizontal="right" vertical="center" wrapText="1"/>
      <protection/>
    </xf>
    <xf numFmtId="3" fontId="8" fillId="0" borderId="19" xfId="54" applyNumberFormat="1" applyFont="1" applyBorder="1" applyAlignment="1">
      <alignment horizontal="right" vertical="center" wrapText="1"/>
      <protection/>
    </xf>
    <xf numFmtId="10" fontId="8" fillId="0" borderId="58" xfId="54" applyNumberFormat="1" applyFont="1" applyBorder="1" applyAlignment="1">
      <alignment vertical="center" wrapText="1"/>
      <protection/>
    </xf>
    <xf numFmtId="10" fontId="8" fillId="0" borderId="19" xfId="54" applyNumberFormat="1" applyFont="1" applyBorder="1" applyAlignment="1">
      <alignment vertical="center" wrapText="1"/>
      <protection/>
    </xf>
    <xf numFmtId="0" fontId="18" fillId="0" borderId="58" xfId="54" applyFont="1" applyFill="1" applyBorder="1" applyAlignment="1">
      <alignment horizontal="right" vertical="center" wrapText="1"/>
      <protection/>
    </xf>
    <xf numFmtId="0" fontId="18" fillId="0" borderId="19" xfId="54" applyFont="1" applyFill="1" applyBorder="1" applyAlignment="1">
      <alignment horizontal="right" vertical="center" wrapText="1"/>
      <protection/>
    </xf>
    <xf numFmtId="0" fontId="5" fillId="0" borderId="58" xfId="54" applyFont="1" applyFill="1" applyBorder="1" applyAlignment="1">
      <alignment vertical="center" wrapText="1"/>
      <protection/>
    </xf>
    <xf numFmtId="0" fontId="5" fillId="0" borderId="19" xfId="54" applyFont="1" applyFill="1" applyBorder="1" applyAlignment="1">
      <alignment vertical="center" wrapText="1"/>
      <protection/>
    </xf>
    <xf numFmtId="0" fontId="13" fillId="0" borderId="58"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19" xfId="0" applyFont="1" applyBorder="1" applyAlignment="1">
      <alignment horizontal="center" vertical="center" wrapText="1"/>
    </xf>
    <xf numFmtId="0" fontId="8" fillId="0" borderId="14" xfId="54" applyFont="1" applyBorder="1" applyAlignment="1">
      <alignment horizontal="right" vertical="center" wrapText="1"/>
      <protection/>
    </xf>
    <xf numFmtId="0" fontId="3" fillId="0" borderId="14" xfId="54" applyFont="1" applyBorder="1" applyAlignment="1">
      <alignment vertical="center" wrapText="1"/>
      <protection/>
    </xf>
    <xf numFmtId="0" fontId="3" fillId="0" borderId="14" xfId="54" applyFont="1" applyBorder="1" applyAlignment="1">
      <alignment horizontal="right" vertical="center" wrapText="1"/>
      <protection/>
    </xf>
    <xf numFmtId="0" fontId="8" fillId="0" borderId="58" xfId="54" applyFont="1" applyBorder="1" applyAlignment="1">
      <alignment horizontal="center" vertical="center" wrapText="1"/>
      <protection/>
    </xf>
    <xf numFmtId="0" fontId="8" fillId="0" borderId="19" xfId="54" applyFont="1" applyBorder="1" applyAlignment="1">
      <alignment horizontal="center" vertical="center" wrapText="1"/>
      <protection/>
    </xf>
    <xf numFmtId="0" fontId="18" fillId="0" borderId="14" xfId="54" applyFont="1" applyFill="1" applyBorder="1" applyAlignment="1">
      <alignment horizontal="right" vertical="center" wrapText="1"/>
      <protection/>
    </xf>
    <xf numFmtId="0" fontId="5" fillId="0" borderId="58" xfId="54" applyFont="1" applyFill="1" applyBorder="1" applyAlignment="1">
      <alignment horizontal="right" vertical="center" wrapText="1"/>
      <protection/>
    </xf>
    <xf numFmtId="0" fontId="5" fillId="0" borderId="19" xfId="54" applyFont="1" applyFill="1" applyBorder="1" applyAlignment="1">
      <alignment horizontal="right" vertical="center" wrapText="1"/>
      <protection/>
    </xf>
    <xf numFmtId="0" fontId="5" fillId="0" borderId="14" xfId="54" applyFont="1" applyFill="1" applyBorder="1" applyAlignment="1">
      <alignment horizontal="right" vertical="center" wrapText="1"/>
      <protection/>
    </xf>
    <xf numFmtId="0" fontId="3" fillId="0" borderId="58" xfId="54" applyFont="1" applyBorder="1" applyAlignment="1">
      <alignment horizontal="right" vertical="center" wrapText="1"/>
      <protection/>
    </xf>
    <xf numFmtId="0" fontId="3" fillId="0" borderId="19" xfId="54" applyFont="1" applyBorder="1" applyAlignment="1">
      <alignment horizontal="right" vertical="center" wrapText="1"/>
      <protection/>
    </xf>
    <xf numFmtId="0" fontId="24" fillId="0" borderId="58"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19" xfId="0" applyFont="1" applyBorder="1" applyAlignment="1">
      <alignment horizontal="center" vertical="center" wrapText="1"/>
    </xf>
    <xf numFmtId="0" fontId="5" fillId="0" borderId="58" xfId="54" applyFont="1" applyFill="1" applyBorder="1" applyAlignment="1">
      <alignment horizontal="center" vertical="center" wrapText="1"/>
      <protection/>
    </xf>
    <xf numFmtId="0" fontId="5" fillId="0" borderId="19" xfId="54" applyFont="1" applyFill="1" applyBorder="1" applyAlignment="1">
      <alignment horizontal="center" vertical="center" wrapText="1"/>
      <protection/>
    </xf>
    <xf numFmtId="0" fontId="11" fillId="33" borderId="58" xfId="54" applyFont="1" applyFill="1" applyBorder="1" applyAlignment="1">
      <alignment horizontal="center" vertical="center" wrapText="1"/>
      <protection/>
    </xf>
    <xf numFmtId="0" fontId="11" fillId="33" borderId="60" xfId="54" applyFont="1" applyFill="1" applyBorder="1" applyAlignment="1">
      <alignment horizontal="center" vertical="center" wrapText="1"/>
      <protection/>
    </xf>
    <xf numFmtId="0" fontId="11" fillId="33" borderId="19" xfId="54" applyFont="1" applyFill="1" applyBorder="1" applyAlignment="1">
      <alignment horizontal="center" vertical="center" wrapText="1"/>
      <protection/>
    </xf>
    <xf numFmtId="0" fontId="3" fillId="0" borderId="58"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13" fillId="0" borderId="58" xfId="54" applyFont="1" applyFill="1" applyBorder="1" applyAlignment="1">
      <alignment horizontal="center" vertical="center" wrapText="1"/>
      <protection/>
    </xf>
    <xf numFmtId="0" fontId="13" fillId="0" borderId="60" xfId="54" applyFont="1" applyFill="1" applyBorder="1" applyAlignment="1">
      <alignment horizontal="center" vertical="center" wrapText="1"/>
      <protection/>
    </xf>
    <xf numFmtId="0" fontId="13" fillId="0" borderId="19" xfId="54" applyFont="1" applyFill="1" applyBorder="1" applyAlignment="1">
      <alignment horizontal="center" vertical="center" wrapText="1"/>
      <protection/>
    </xf>
    <xf numFmtId="0" fontId="11" fillId="33" borderId="14" xfId="54" applyFont="1" applyFill="1" applyBorder="1" applyAlignment="1">
      <alignment horizontal="center" vertical="center" wrapText="1"/>
      <protection/>
    </xf>
    <xf numFmtId="0" fontId="13" fillId="0" borderId="14" xfId="54" applyFont="1" applyBorder="1" applyAlignment="1">
      <alignment horizontal="center" vertical="center" wrapText="1"/>
      <protection/>
    </xf>
    <xf numFmtId="0" fontId="2" fillId="0" borderId="41" xfId="54" applyFont="1" applyBorder="1" applyAlignment="1">
      <alignment horizontal="center" vertical="center" wrapText="1"/>
      <protection/>
    </xf>
    <xf numFmtId="0" fontId="2" fillId="0" borderId="39" xfId="54" applyFont="1" applyBorder="1" applyAlignment="1">
      <alignment horizontal="center" vertical="center" wrapText="1"/>
      <protection/>
    </xf>
    <xf numFmtId="0" fontId="11" fillId="0" borderId="43" xfId="54" applyFont="1" applyBorder="1" applyAlignment="1">
      <alignment horizontal="center" vertical="center"/>
      <protection/>
    </xf>
    <xf numFmtId="0" fontId="11" fillId="0" borderId="20" xfId="54" applyFont="1" applyBorder="1" applyAlignment="1">
      <alignment horizontal="center" vertical="center"/>
      <protection/>
    </xf>
    <xf numFmtId="0" fontId="11" fillId="0" borderId="61" xfId="54" applyFont="1" applyBorder="1" applyAlignment="1">
      <alignment horizontal="center" vertical="center" wrapText="1"/>
      <protection/>
    </xf>
    <xf numFmtId="0" fontId="11" fillId="0" borderId="62" xfId="54" applyFont="1" applyBorder="1" applyAlignment="1">
      <alignment horizontal="center" vertical="center" wrapText="1"/>
      <protection/>
    </xf>
    <xf numFmtId="0" fontId="11" fillId="0" borderId="63" xfId="54" applyFont="1" applyBorder="1" applyAlignment="1">
      <alignment horizontal="center" vertical="center" wrapText="1"/>
      <protection/>
    </xf>
    <xf numFmtId="0" fontId="11" fillId="0" borderId="64" xfId="54" applyFont="1" applyBorder="1" applyAlignment="1">
      <alignment horizontal="center" vertical="center" wrapText="1"/>
      <protection/>
    </xf>
    <xf numFmtId="0" fontId="11" fillId="0" borderId="61" xfId="54" applyFont="1" applyFill="1" applyBorder="1" applyAlignment="1">
      <alignment horizontal="center" vertical="center" wrapText="1"/>
      <protection/>
    </xf>
    <xf numFmtId="0" fontId="11" fillId="0" borderId="65" xfId="54" applyFont="1" applyFill="1" applyBorder="1" applyAlignment="1">
      <alignment horizontal="center" vertical="center" wrapText="1"/>
      <protection/>
    </xf>
    <xf numFmtId="0" fontId="11" fillId="0" borderId="66" xfId="54" applyFont="1" applyFill="1" applyBorder="1" applyAlignment="1">
      <alignment horizontal="center" vertical="center" wrapText="1"/>
      <protection/>
    </xf>
    <xf numFmtId="0" fontId="11" fillId="0" borderId="58" xfId="54" applyFont="1" applyBorder="1" applyAlignment="1">
      <alignment horizontal="center" vertical="center" wrapText="1"/>
      <protection/>
    </xf>
    <xf numFmtId="0" fontId="11" fillId="0" borderId="19" xfId="54" applyFont="1" applyBorder="1" applyAlignment="1">
      <alignment horizontal="center" vertical="center" wrapText="1"/>
      <protection/>
    </xf>
    <xf numFmtId="0" fontId="11" fillId="0" borderId="67" xfId="54" applyFont="1" applyBorder="1" applyAlignment="1">
      <alignment horizontal="center" vertical="center" wrapText="1"/>
      <protection/>
    </xf>
    <xf numFmtId="0" fontId="8" fillId="33" borderId="68" xfId="54" applyFont="1" applyFill="1" applyBorder="1" applyAlignment="1">
      <alignment horizontal="center" vertical="center" wrapText="1"/>
      <protection/>
    </xf>
    <xf numFmtId="0" fontId="8" fillId="33" borderId="69" xfId="54" applyFont="1" applyFill="1" applyBorder="1" applyAlignment="1">
      <alignment horizontal="center" vertical="center" wrapText="1"/>
      <protection/>
    </xf>
    <xf numFmtId="0" fontId="8" fillId="33" borderId="70" xfId="54" applyFont="1" applyFill="1" applyBorder="1" applyAlignment="1">
      <alignment horizontal="center" vertical="center" wrapText="1"/>
      <protection/>
    </xf>
    <xf numFmtId="0" fontId="11" fillId="33" borderId="71" xfId="54" applyFont="1" applyFill="1" applyBorder="1" applyAlignment="1">
      <alignment horizontal="center"/>
      <protection/>
    </xf>
    <xf numFmtId="0" fontId="11" fillId="33" borderId="72" xfId="54" applyFont="1" applyFill="1" applyBorder="1" applyAlignment="1">
      <alignment horizontal="center"/>
      <protection/>
    </xf>
    <xf numFmtId="0" fontId="11" fillId="33" borderId="73" xfId="54" applyFont="1" applyFill="1" applyBorder="1" applyAlignment="1">
      <alignment horizontal="center"/>
      <protection/>
    </xf>
    <xf numFmtId="0" fontId="2" fillId="33" borderId="58" xfId="54" applyFont="1" applyFill="1" applyBorder="1" applyAlignment="1">
      <alignment horizontal="center" vertical="center"/>
      <protection/>
    </xf>
    <xf numFmtId="0" fontId="2" fillId="33" borderId="60" xfId="54" applyFont="1" applyFill="1" applyBorder="1" applyAlignment="1">
      <alignment horizontal="center" vertical="center"/>
      <protection/>
    </xf>
    <xf numFmtId="0" fontId="2" fillId="33" borderId="19" xfId="54" applyFont="1" applyFill="1" applyBorder="1" applyAlignment="1">
      <alignment horizontal="center" vertical="center"/>
      <protection/>
    </xf>
    <xf numFmtId="0" fontId="2" fillId="33" borderId="58" xfId="54" applyFont="1" applyFill="1" applyBorder="1" applyAlignment="1">
      <alignment horizontal="center" vertical="center" wrapText="1"/>
      <protection/>
    </xf>
    <xf numFmtId="0" fontId="2" fillId="33" borderId="60" xfId="54" applyFont="1" applyFill="1" applyBorder="1" applyAlignment="1">
      <alignment horizontal="center" vertical="center" wrapText="1"/>
      <protection/>
    </xf>
    <xf numFmtId="0" fontId="2" fillId="33" borderId="19" xfId="54" applyFont="1" applyFill="1" applyBorder="1" applyAlignment="1">
      <alignment horizontal="center" vertical="center" wrapText="1"/>
      <protection/>
    </xf>
    <xf numFmtId="0" fontId="2" fillId="33" borderId="14" xfId="54" applyFont="1" applyFill="1" applyBorder="1" applyAlignment="1">
      <alignment horizontal="center" vertical="center" wrapText="1"/>
      <protection/>
    </xf>
    <xf numFmtId="0" fontId="11" fillId="0" borderId="0" xfId="54" applyFont="1" applyAlignment="1">
      <alignment horizontal="left" vertical="center" wrapText="1"/>
      <protection/>
    </xf>
    <xf numFmtId="0" fontId="8" fillId="0" borderId="0" xfId="54" applyFont="1" applyBorder="1" applyAlignment="1">
      <alignment horizontal="center" vertical="center"/>
      <protection/>
    </xf>
    <xf numFmtId="0" fontId="8" fillId="0" borderId="74" xfId="54" applyFont="1" applyBorder="1" applyAlignment="1">
      <alignment horizontal="center" vertical="center"/>
      <protection/>
    </xf>
    <xf numFmtId="0" fontId="8" fillId="0" borderId="0" xfId="54" applyFont="1" applyAlignment="1">
      <alignment horizontal="center" vertical="center"/>
      <protection/>
    </xf>
    <xf numFmtId="0" fontId="2" fillId="0" borderId="0" xfId="54" applyFont="1" applyFill="1" applyBorder="1" applyAlignment="1">
      <alignment horizontal="left" vertical="center" wrapText="1"/>
      <protection/>
    </xf>
    <xf numFmtId="0" fontId="3" fillId="0" borderId="14" xfId="54" applyFont="1" applyBorder="1" applyAlignment="1">
      <alignment horizontal="center"/>
      <protection/>
    </xf>
    <xf numFmtId="0" fontId="4" fillId="0" borderId="0" xfId="0" applyFont="1" applyAlignment="1">
      <alignment horizontal="left" vertical="center" wrapText="1"/>
    </xf>
    <xf numFmtId="0" fontId="10" fillId="0" borderId="0" xfId="54" applyFont="1" applyBorder="1" applyAlignment="1">
      <alignment horizontal="left" vertical="top" wrapText="1"/>
      <protection/>
    </xf>
    <xf numFmtId="0" fontId="10" fillId="0" borderId="0" xfId="54" applyFont="1" applyBorder="1" applyAlignment="1">
      <alignment horizontal="left" vertical="top"/>
      <protection/>
    </xf>
    <xf numFmtId="0" fontId="10" fillId="0" borderId="0" xfId="54" applyFont="1" applyFill="1" applyBorder="1" applyAlignment="1">
      <alignment horizontal="left" vertical="center" wrapText="1"/>
      <protection/>
    </xf>
    <xf numFmtId="0" fontId="17" fillId="0" borderId="0" xfId="54" applyFont="1" applyFill="1" applyBorder="1" applyAlignment="1">
      <alignment horizontal="left" vertical="center" wrapText="1"/>
      <protection/>
    </xf>
    <xf numFmtId="0" fontId="7" fillId="0" borderId="0" xfId="54" applyFont="1" applyFill="1" applyBorder="1" applyAlignment="1">
      <alignment horizontal="left" vertical="center" wrapText="1"/>
      <protection/>
    </xf>
    <xf numFmtId="0" fontId="7" fillId="0" borderId="14" xfId="54" applyFont="1" applyFill="1" applyBorder="1" applyAlignment="1">
      <alignment horizontal="center" vertical="center" wrapText="1"/>
      <protection/>
    </xf>
    <xf numFmtId="0" fontId="15" fillId="0" borderId="14" xfId="54" applyFont="1" applyFill="1" applyBorder="1" applyAlignment="1">
      <alignment horizontal="center" vertical="center" wrapText="1"/>
      <protection/>
    </xf>
    <xf numFmtId="0" fontId="5" fillId="0" borderId="58" xfId="54" applyFont="1" applyBorder="1" applyAlignment="1">
      <alignment horizontal="center" vertical="center" wrapText="1"/>
      <protection/>
    </xf>
    <xf numFmtId="0" fontId="5" fillId="0" borderId="19" xfId="54" applyFont="1" applyBorder="1" applyAlignment="1">
      <alignment horizontal="center" vertical="center" wrapText="1"/>
      <protection/>
    </xf>
    <xf numFmtId="0" fontId="3" fillId="0" borderId="14" xfId="54" applyFont="1" applyBorder="1" applyAlignment="1">
      <alignment horizontal="center" vertical="center"/>
      <protection/>
    </xf>
    <xf numFmtId="0" fontId="3" fillId="0" borderId="58" xfId="54" applyFont="1" applyFill="1" applyBorder="1" applyAlignment="1">
      <alignment horizontal="left" vertical="center" wrapText="1"/>
      <protection/>
    </xf>
    <xf numFmtId="0" fontId="3" fillId="0" borderId="60" xfId="54" applyFont="1" applyFill="1" applyBorder="1" applyAlignment="1">
      <alignment horizontal="left" vertical="center" wrapText="1"/>
      <protection/>
    </xf>
    <xf numFmtId="0" fontId="3" fillId="0" borderId="19" xfId="54" applyFont="1" applyFill="1" applyBorder="1" applyAlignment="1">
      <alignment horizontal="left" vertical="center" wrapText="1"/>
      <protection/>
    </xf>
    <xf numFmtId="0" fontId="11" fillId="0" borderId="14" xfId="54" applyFont="1" applyBorder="1" applyAlignment="1">
      <alignment horizontal="center"/>
      <protection/>
    </xf>
    <xf numFmtId="0" fontId="3" fillId="0" borderId="58" xfId="0" applyFont="1" applyBorder="1" applyAlignment="1">
      <alignment horizontal="left" vertical="top" wrapText="1"/>
    </xf>
    <xf numFmtId="0" fontId="3" fillId="0" borderId="60" xfId="0" applyFont="1" applyBorder="1" applyAlignment="1">
      <alignment horizontal="left" vertical="top" wrapText="1"/>
    </xf>
    <xf numFmtId="0" fontId="3" fillId="0" borderId="19" xfId="0" applyFont="1" applyBorder="1" applyAlignment="1">
      <alignment horizontal="left" vertical="top" wrapText="1"/>
    </xf>
    <xf numFmtId="0" fontId="3" fillId="0" borderId="16" xfId="54" applyFont="1" applyBorder="1" applyAlignment="1">
      <alignment horizontal="center" vertical="center"/>
      <protection/>
    </xf>
    <xf numFmtId="0" fontId="3" fillId="0" borderId="20" xfId="54" applyFont="1" applyBorder="1" applyAlignment="1">
      <alignment horizontal="center" vertical="center"/>
      <protection/>
    </xf>
    <xf numFmtId="0" fontId="3" fillId="0" borderId="17" xfId="54" applyFont="1" applyBorder="1" applyAlignment="1">
      <alignment horizontal="center" vertical="center"/>
      <protection/>
    </xf>
    <xf numFmtId="0" fontId="8" fillId="0" borderId="58" xfId="54" applyFont="1" applyFill="1" applyBorder="1" applyAlignment="1">
      <alignment horizontal="right" vertical="center" wrapText="1"/>
      <protection/>
    </xf>
    <xf numFmtId="0" fontId="3" fillId="0" borderId="58" xfId="54" applyFont="1" applyFill="1" applyBorder="1" applyAlignment="1">
      <alignment horizontal="right" vertical="center" wrapText="1"/>
      <protection/>
    </xf>
    <xf numFmtId="0" fontId="3" fillId="0" borderId="19" xfId="54" applyFont="1" applyFill="1" applyBorder="1" applyAlignment="1">
      <alignment horizontal="right" vertical="center" wrapText="1"/>
      <protection/>
    </xf>
    <xf numFmtId="0" fontId="3" fillId="0" borderId="20" xfId="0" applyFont="1" applyFill="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0" fontId="4" fillId="0" borderId="0" xfId="0" applyFont="1" applyFill="1" applyBorder="1" applyAlignment="1">
      <alignment horizontal="justify" vertical="center" wrapText="1"/>
    </xf>
    <xf numFmtId="0" fontId="11" fillId="0" borderId="0" xfId="0" applyFont="1" applyBorder="1" applyAlignment="1">
      <alignment horizontal="left" vertical="center" wrapText="1"/>
    </xf>
    <xf numFmtId="0" fontId="8" fillId="0" borderId="0" xfId="0" applyFont="1" applyBorder="1" applyAlignment="1">
      <alignment horizontal="center"/>
    </xf>
    <xf numFmtId="0" fontId="3" fillId="0" borderId="10" xfId="0" applyFont="1" applyBorder="1" applyAlignment="1">
      <alignment horizontal="center"/>
    </xf>
    <xf numFmtId="0" fontId="10" fillId="0" borderId="0" xfId="0" applyFont="1" applyBorder="1" applyAlignment="1">
      <alignment horizontal="left" vertical="top"/>
    </xf>
    <xf numFmtId="3" fontId="3" fillId="0" borderId="20"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alignment horizontal="justify" vertical="center" wrapText="1"/>
    </xf>
    <xf numFmtId="0" fontId="0" fillId="0" borderId="0" xfId="0" applyFill="1" applyBorder="1" applyAlignment="1">
      <alignment/>
    </xf>
    <xf numFmtId="0" fontId="2" fillId="0" borderId="75" xfId="0" applyFont="1" applyBorder="1" applyAlignment="1">
      <alignment horizontal="center" wrapText="1"/>
    </xf>
    <xf numFmtId="0" fontId="2" fillId="0" borderId="76" xfId="0" applyFont="1" applyBorder="1" applyAlignment="1">
      <alignment horizontal="center" wrapText="1"/>
    </xf>
    <xf numFmtId="0" fontId="3" fillId="0" borderId="0" xfId="0" applyFont="1" applyBorder="1" applyAlignment="1">
      <alignment horizontal="justify" vertical="center" wrapText="1"/>
    </xf>
    <xf numFmtId="0" fontId="10" fillId="0" borderId="0" xfId="0" applyFont="1" applyBorder="1" applyAlignment="1">
      <alignment vertical="top"/>
    </xf>
    <xf numFmtId="0" fontId="11" fillId="0" borderId="0" xfId="0" applyFont="1" applyBorder="1" applyAlignment="1">
      <alignment horizontal="left" wrapText="1"/>
    </xf>
    <xf numFmtId="0" fontId="8" fillId="0" borderId="77" xfId="0" applyFont="1" applyBorder="1" applyAlignment="1">
      <alignment horizontal="center" vertical="center"/>
    </xf>
    <xf numFmtId="0" fontId="8" fillId="0" borderId="0"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75"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6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8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2" fillId="0" borderId="58" xfId="0" applyFont="1" applyBorder="1" applyAlignment="1">
      <alignment horizontal="center" vertical="center"/>
    </xf>
    <xf numFmtId="0" fontId="2" fillId="0" borderId="19" xfId="0" applyFont="1" applyBorder="1" applyAlignment="1">
      <alignment horizontal="center" vertical="center"/>
    </xf>
    <xf numFmtId="0" fontId="3" fillId="0" borderId="20" xfId="0" applyFont="1" applyFill="1" applyBorder="1" applyAlignment="1">
      <alignment horizontal="center" vertical="center"/>
    </xf>
    <xf numFmtId="0" fontId="3" fillId="0" borderId="58" xfId="0" applyFont="1" applyBorder="1" applyAlignment="1">
      <alignment horizontal="center"/>
    </xf>
    <xf numFmtId="0" fontId="3" fillId="0" borderId="60" xfId="0" applyFont="1" applyBorder="1" applyAlignment="1">
      <alignment horizontal="center"/>
    </xf>
    <xf numFmtId="0" fontId="3" fillId="0" borderId="19" xfId="0" applyFont="1" applyBorder="1" applyAlignment="1">
      <alignment horizontal="center"/>
    </xf>
    <xf numFmtId="0" fontId="8" fillId="0" borderId="74" xfId="0" applyFont="1" applyBorder="1" applyAlignment="1">
      <alignment horizont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37" xfId="0" applyFont="1" applyBorder="1" applyAlignment="1">
      <alignment horizontal="center" vertical="center"/>
    </xf>
    <xf numFmtId="0" fontId="2" fillId="0" borderId="33" xfId="0" applyFont="1" applyBorder="1" applyAlignment="1">
      <alignment horizontal="center" vertical="center"/>
    </xf>
    <xf numFmtId="0" fontId="2" fillId="0" borderId="14" xfId="0" applyFont="1" applyBorder="1" applyAlignment="1">
      <alignment horizontal="center" vertical="center"/>
    </xf>
    <xf numFmtId="0" fontId="2" fillId="0" borderId="41" xfId="0" applyFont="1" applyBorder="1" applyAlignment="1">
      <alignment horizontal="center" vertical="center" wrapText="1"/>
    </xf>
    <xf numFmtId="0" fontId="2" fillId="0" borderId="39" xfId="0" applyFont="1" applyBorder="1" applyAlignment="1">
      <alignment horizontal="center" vertical="center" wrapText="1"/>
    </xf>
    <xf numFmtId="0" fontId="3" fillId="0" borderId="0" xfId="0" applyFont="1" applyFill="1" applyBorder="1" applyAlignment="1">
      <alignment horizontal="justify" vertical="center"/>
    </xf>
    <xf numFmtId="0" fontId="2" fillId="0" borderId="14" xfId="0" applyFont="1" applyBorder="1" applyAlignment="1">
      <alignment horizontal="center"/>
    </xf>
    <xf numFmtId="0" fontId="3" fillId="0" borderId="58" xfId="0" applyFont="1" applyBorder="1" applyAlignment="1">
      <alignment horizontal="left" wrapText="1"/>
    </xf>
    <xf numFmtId="0" fontId="0" fillId="0" borderId="60" xfId="0" applyBorder="1" applyAlignment="1">
      <alignment horizontal="left" wrapText="1"/>
    </xf>
    <xf numFmtId="0" fontId="0" fillId="0" borderId="19" xfId="0" applyBorder="1" applyAlignment="1">
      <alignment horizontal="left" wrapText="1"/>
    </xf>
    <xf numFmtId="0" fontId="8" fillId="0" borderId="77"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left" vertical="top" wrapText="1"/>
    </xf>
    <xf numFmtId="0" fontId="2" fillId="0" borderId="12" xfId="0" applyFont="1" applyBorder="1" applyAlignment="1">
      <alignment horizontal="left" vertical="top" wrapText="1"/>
    </xf>
    <xf numFmtId="0" fontId="10" fillId="0" borderId="0" xfId="0" applyFont="1" applyBorder="1" applyAlignment="1">
      <alignment horizontal="left" vertical="center" wrapText="1"/>
    </xf>
    <xf numFmtId="0" fontId="3" fillId="0" borderId="0" xfId="0" applyFont="1" applyAlignment="1">
      <alignment horizontal="justify" vertical="center" wrapText="1"/>
    </xf>
    <xf numFmtId="0" fontId="10" fillId="0" borderId="0" xfId="0" applyFont="1" applyBorder="1" applyAlignment="1">
      <alignment horizontal="left" vertical="center"/>
    </xf>
    <xf numFmtId="0" fontId="3" fillId="0" borderId="0" xfId="0" applyFont="1" applyBorder="1" applyAlignment="1">
      <alignment vertical="center" wrapText="1"/>
    </xf>
    <xf numFmtId="0" fontId="4" fillId="0" borderId="0" xfId="0" applyFont="1" applyFill="1" applyBorder="1" applyAlignment="1">
      <alignment horizontal="left" vertical="center" wrapText="1"/>
    </xf>
    <xf numFmtId="0" fontId="17" fillId="0" borderId="0" xfId="0" applyFont="1" applyFill="1" applyBorder="1" applyAlignment="1">
      <alignment horizontal="justify" vertical="center"/>
    </xf>
    <xf numFmtId="0" fontId="2" fillId="0" borderId="76" xfId="0" applyFont="1" applyBorder="1" applyAlignment="1">
      <alignment horizontal="center" vertical="center" wrapText="1"/>
    </xf>
    <xf numFmtId="0" fontId="2" fillId="0" borderId="48" xfId="53" applyFont="1" applyFill="1" applyBorder="1" applyAlignment="1">
      <alignment horizontal="center" vertical="center" wrapText="1"/>
      <protection/>
    </xf>
    <xf numFmtId="0" fontId="2" fillId="0" borderId="49" xfId="53" applyFont="1" applyFill="1" applyBorder="1" applyAlignment="1">
      <alignment horizontal="center" vertical="center" wrapText="1"/>
      <protection/>
    </xf>
    <xf numFmtId="0" fontId="2" fillId="0" borderId="37" xfId="53" applyFont="1" applyBorder="1" applyAlignment="1">
      <alignment horizontal="center" vertical="center" wrapText="1"/>
      <protection/>
    </xf>
    <xf numFmtId="0" fontId="2" fillId="0" borderId="33" xfId="53" applyFont="1" applyBorder="1" applyAlignment="1">
      <alignment horizontal="center" vertical="center" wrapText="1"/>
      <protection/>
    </xf>
    <xf numFmtId="0" fontId="4" fillId="0" borderId="0" xfId="0" applyFont="1" applyAlignment="1">
      <alignment horizontal="justify" vertical="center" wrapText="1"/>
    </xf>
    <xf numFmtId="0" fontId="8" fillId="0" borderId="0" xfId="0" applyFont="1" applyAlignment="1">
      <alignment horizontal="justify" vertical="center" wrapText="1"/>
    </xf>
    <xf numFmtId="0" fontId="4" fillId="0" borderId="0" xfId="53" applyFont="1" applyAlignment="1">
      <alignment horizontal="left" wrapText="1"/>
      <protection/>
    </xf>
    <xf numFmtId="0" fontId="4" fillId="0" borderId="0" xfId="53" applyFont="1" applyAlignment="1">
      <alignment horizontal="left"/>
      <protection/>
    </xf>
    <xf numFmtId="0" fontId="2" fillId="0" borderId="14" xfId="53" applyFont="1" applyBorder="1" applyAlignment="1">
      <alignment horizontal="center" vertical="center" wrapText="1"/>
      <protection/>
    </xf>
    <xf numFmtId="0" fontId="3" fillId="35" borderId="71" xfId="53" applyFont="1" applyFill="1" applyBorder="1" applyAlignment="1">
      <alignment horizontal="left" wrapText="1"/>
      <protection/>
    </xf>
    <xf numFmtId="0" fontId="3" fillId="35" borderId="72" xfId="53" applyFont="1" applyFill="1" applyBorder="1" applyAlignment="1">
      <alignment horizontal="left" wrapText="1"/>
      <protection/>
    </xf>
    <xf numFmtId="0" fontId="3" fillId="35" borderId="73" xfId="53" applyFont="1" applyFill="1" applyBorder="1" applyAlignment="1">
      <alignment horizontal="left" wrapText="1"/>
      <protection/>
    </xf>
    <xf numFmtId="0" fontId="2" fillId="0" borderId="23" xfId="53" applyFont="1" applyBorder="1" applyAlignment="1">
      <alignment horizontal="center" vertical="center" wrapText="1"/>
      <protection/>
    </xf>
    <xf numFmtId="0" fontId="7" fillId="0" borderId="0" xfId="53" applyFont="1" applyAlignment="1">
      <alignment horizontal="left"/>
      <protection/>
    </xf>
    <xf numFmtId="0" fontId="8" fillId="0" borderId="0" xfId="0" applyFont="1" applyAlignment="1">
      <alignment horizontal="center" vertical="center"/>
    </xf>
    <xf numFmtId="4" fontId="3" fillId="0" borderId="0" xfId="0" applyNumberFormat="1" applyFont="1" applyBorder="1" applyAlignment="1">
      <alignment horizontal="center" wrapText="1"/>
    </xf>
    <xf numFmtId="0" fontId="3" fillId="35" borderId="58" xfId="0" applyFont="1" applyFill="1" applyBorder="1" applyAlignment="1">
      <alignment horizontal="left" vertical="top" wrapText="1"/>
    </xf>
    <xf numFmtId="0" fontId="3" fillId="35" borderId="60" xfId="0" applyFont="1" applyFill="1" applyBorder="1" applyAlignment="1">
      <alignment horizontal="left" vertical="top"/>
    </xf>
    <xf numFmtId="0" fontId="3" fillId="35" borderId="19" xfId="0" applyFont="1" applyFill="1" applyBorder="1" applyAlignment="1">
      <alignment horizontal="left" vertical="top"/>
    </xf>
    <xf numFmtId="0" fontId="2" fillId="0" borderId="60" xfId="0" applyFont="1" applyBorder="1" applyAlignment="1">
      <alignment horizontal="center" vertical="center"/>
    </xf>
    <xf numFmtId="0" fontId="2" fillId="0" borderId="83"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0" xfId="0" applyNumberFormat="1" applyFont="1" applyAlignment="1">
      <alignment horizontal="left" vertical="center" wrapText="1"/>
    </xf>
    <xf numFmtId="0" fontId="3" fillId="0" borderId="14" xfId="0" applyFont="1" applyBorder="1" applyAlignment="1">
      <alignment horizontal="center"/>
    </xf>
    <xf numFmtId="0" fontId="5" fillId="0" borderId="0" xfId="0" applyNumberFormat="1" applyFont="1" applyAlignment="1">
      <alignment horizontal="justify" vertical="justify" wrapText="1"/>
    </xf>
    <xf numFmtId="0" fontId="10" fillId="0" borderId="0" xfId="0" applyNumberFormat="1" applyFont="1" applyAlignment="1">
      <alignment horizontal="justify" vertical="justify" wrapText="1"/>
    </xf>
    <xf numFmtId="0" fontId="2" fillId="0" borderId="0" xfId="0" applyNumberFormat="1" applyFont="1" applyAlignment="1">
      <alignment horizontal="left" vertical="justify" wrapText="1"/>
    </xf>
    <xf numFmtId="0" fontId="5" fillId="0" borderId="0" xfId="0" applyNumberFormat="1" applyFont="1" applyAlignment="1">
      <alignment horizontal="left" vertical="justify" wrapText="1"/>
    </xf>
    <xf numFmtId="0" fontId="3" fillId="0" borderId="0" xfId="0" applyFont="1" applyAlignment="1">
      <alignment horizontal="left" vertical="center" wrapText="1"/>
    </xf>
    <xf numFmtId="0" fontId="5" fillId="0" borderId="0" xfId="0" applyFont="1" applyAlignment="1">
      <alignment horizontal="left" wrapText="1"/>
    </xf>
    <xf numFmtId="0" fontId="3" fillId="0" borderId="0" xfId="0" applyFont="1" applyAlignment="1">
      <alignment horizontal="left" wrapText="1"/>
    </xf>
    <xf numFmtId="0" fontId="3" fillId="0" borderId="0" xfId="0" applyFont="1" applyBorder="1" applyAlignment="1">
      <alignment horizontal="left"/>
    </xf>
    <xf numFmtId="0" fontId="2" fillId="33" borderId="14" xfId="0" applyFont="1" applyFill="1" applyBorder="1" applyAlignment="1">
      <alignment horizontal="left"/>
    </xf>
    <xf numFmtId="0" fontId="2" fillId="33" borderId="14" xfId="0" applyFont="1" applyFill="1" applyBorder="1" applyAlignment="1">
      <alignment horizontal="left"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_Projekty ponadnardowoe i innowacyjne_monitoring" xfId="52"/>
    <cellStyle name="Normalny_Zal8" xfId="53"/>
    <cellStyle name="Normalny_załącznik_wskaźniki1708"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5"/>
  <sheetViews>
    <sheetView view="pageBreakPreview" zoomScale="110" zoomScaleSheetLayoutView="110" zoomScalePageLayoutView="0" workbookViewId="0" topLeftCell="A1">
      <selection activeCell="B5" sqref="B5:E5"/>
    </sheetView>
  </sheetViews>
  <sheetFormatPr defaultColWidth="9.140625" defaultRowHeight="12.75"/>
  <cols>
    <col min="1" max="1" width="20.140625" style="54" customWidth="1"/>
    <col min="2" max="2" width="10.7109375" style="54" customWidth="1"/>
    <col min="3" max="3" width="32.57421875" style="54" customWidth="1"/>
    <col min="4" max="4" width="10.00390625" style="54" customWidth="1"/>
    <col min="5" max="5" width="22.00390625" style="54" customWidth="1"/>
    <col min="6" max="16384" width="9.140625" style="54" customWidth="1"/>
  </cols>
  <sheetData>
    <row r="1" spans="1:5" ht="16.5" customHeight="1">
      <c r="A1" s="128" t="s">
        <v>277</v>
      </c>
      <c r="B1" s="128"/>
      <c r="C1" s="128"/>
      <c r="D1" s="128"/>
      <c r="E1" s="128"/>
    </row>
    <row r="2" spans="1:5" ht="14.25" customHeight="1">
      <c r="A2" s="72"/>
      <c r="B2" s="71"/>
      <c r="C2" s="71"/>
      <c r="D2" s="71"/>
      <c r="E2" s="71"/>
    </row>
    <row r="3" spans="1:5" ht="14.25" customHeight="1">
      <c r="A3" s="129" t="s">
        <v>92</v>
      </c>
      <c r="B3" s="342" t="s">
        <v>369</v>
      </c>
      <c r="C3" s="342"/>
      <c r="D3" s="342"/>
      <c r="E3" s="342"/>
    </row>
    <row r="4" spans="1:5" ht="14.25" customHeight="1">
      <c r="A4" s="96"/>
      <c r="B4" s="97"/>
      <c r="C4" s="71"/>
      <c r="D4" s="71"/>
      <c r="E4" s="71"/>
    </row>
    <row r="5" spans="1:5" ht="14.25" customHeight="1">
      <c r="A5" s="129" t="s">
        <v>93</v>
      </c>
      <c r="B5" s="342" t="s">
        <v>425</v>
      </c>
      <c r="C5" s="342"/>
      <c r="D5" s="342"/>
      <c r="E5" s="342"/>
    </row>
    <row r="7" spans="1:5" ht="62.25" customHeight="1">
      <c r="A7" s="355" t="s">
        <v>258</v>
      </c>
      <c r="B7" s="355"/>
      <c r="C7" s="355"/>
      <c r="D7" s="355"/>
      <c r="E7" s="355"/>
    </row>
    <row r="8" ht="13.5" thickBot="1"/>
    <row r="9" spans="1:5" ht="17.25" customHeight="1" thickTop="1">
      <c r="A9" s="352" t="s">
        <v>174</v>
      </c>
      <c r="B9" s="354" t="s">
        <v>175</v>
      </c>
      <c r="C9" s="354"/>
      <c r="D9" s="354"/>
      <c r="E9" s="343" t="s">
        <v>81</v>
      </c>
    </row>
    <row r="10" spans="1:5" ht="24.75" customHeight="1">
      <c r="A10" s="353"/>
      <c r="B10" s="124" t="s">
        <v>94</v>
      </c>
      <c r="C10" s="345" t="s">
        <v>176</v>
      </c>
      <c r="D10" s="345"/>
      <c r="E10" s="344"/>
    </row>
    <row r="11" spans="1:5" ht="15" customHeight="1" thickBot="1">
      <c r="A11" s="138">
        <v>1</v>
      </c>
      <c r="B11" s="139">
        <v>2</v>
      </c>
      <c r="C11" s="139">
        <v>3</v>
      </c>
      <c r="D11" s="139">
        <v>4</v>
      </c>
      <c r="E11" s="140">
        <v>5</v>
      </c>
    </row>
    <row r="12" spans="1:5" ht="15" customHeight="1" thickBot="1" thickTop="1">
      <c r="A12" s="356" t="s">
        <v>423</v>
      </c>
      <c r="B12" s="357"/>
      <c r="C12" s="357"/>
      <c r="D12" s="357"/>
      <c r="E12" s="358"/>
    </row>
    <row r="13" spans="1:5" ht="33.75" customHeight="1">
      <c r="A13" s="362" t="s">
        <v>177</v>
      </c>
      <c r="B13" s="349">
        <v>0</v>
      </c>
      <c r="C13" s="189" t="s">
        <v>178</v>
      </c>
      <c r="D13" s="186">
        <v>0</v>
      </c>
      <c r="E13" s="359">
        <v>0</v>
      </c>
    </row>
    <row r="14" spans="1:5" ht="28.5" customHeight="1">
      <c r="A14" s="363"/>
      <c r="B14" s="350"/>
      <c r="C14" s="55" t="s">
        <v>179</v>
      </c>
      <c r="D14" s="73">
        <v>0</v>
      </c>
      <c r="E14" s="360"/>
    </row>
    <row r="15" spans="1:5" ht="39" customHeight="1">
      <c r="A15" s="363"/>
      <c r="B15" s="350"/>
      <c r="C15" s="55" t="s">
        <v>180</v>
      </c>
      <c r="D15" s="73">
        <v>0</v>
      </c>
      <c r="E15" s="360"/>
    </row>
    <row r="16" spans="1:5" ht="33.75" customHeight="1">
      <c r="A16" s="363"/>
      <c r="B16" s="350"/>
      <c r="C16" s="55" t="s">
        <v>181</v>
      </c>
      <c r="D16" s="73">
        <v>0</v>
      </c>
      <c r="E16" s="360"/>
    </row>
    <row r="17" spans="1:5" ht="33.75" customHeight="1">
      <c r="A17" s="363"/>
      <c r="B17" s="350"/>
      <c r="C17" s="55" t="s">
        <v>182</v>
      </c>
      <c r="D17" s="73">
        <v>0</v>
      </c>
      <c r="E17" s="360"/>
    </row>
    <row r="18" spans="1:5" ht="33.75" customHeight="1" thickBot="1">
      <c r="A18" s="364"/>
      <c r="B18" s="351"/>
      <c r="C18" s="190" t="s">
        <v>183</v>
      </c>
      <c r="D18" s="188"/>
      <c r="E18" s="361"/>
    </row>
    <row r="19" spans="1:5" ht="34.5" customHeight="1">
      <c r="A19" s="346" t="s">
        <v>78</v>
      </c>
      <c r="B19" s="349">
        <v>0</v>
      </c>
      <c r="C19" s="185" t="s">
        <v>178</v>
      </c>
      <c r="D19" s="186">
        <v>0</v>
      </c>
      <c r="E19" s="359">
        <v>0</v>
      </c>
    </row>
    <row r="20" spans="1:5" ht="20.25" customHeight="1">
      <c r="A20" s="347"/>
      <c r="B20" s="350"/>
      <c r="C20" s="56" t="s">
        <v>179</v>
      </c>
      <c r="D20" s="73">
        <v>0</v>
      </c>
      <c r="E20" s="360"/>
    </row>
    <row r="21" spans="1:5" ht="41.25" customHeight="1">
      <c r="A21" s="347"/>
      <c r="B21" s="350"/>
      <c r="C21" s="56" t="s">
        <v>180</v>
      </c>
      <c r="D21" s="73">
        <v>0</v>
      </c>
      <c r="E21" s="360"/>
    </row>
    <row r="22" spans="1:5" ht="34.5" customHeight="1">
      <c r="A22" s="347"/>
      <c r="B22" s="350"/>
      <c r="C22" s="56" t="s">
        <v>181</v>
      </c>
      <c r="D22" s="73">
        <v>0</v>
      </c>
      <c r="E22" s="360"/>
    </row>
    <row r="23" spans="1:5" ht="34.5" customHeight="1">
      <c r="A23" s="347"/>
      <c r="B23" s="350"/>
      <c r="C23" s="56" t="s">
        <v>182</v>
      </c>
      <c r="D23" s="73">
        <v>0</v>
      </c>
      <c r="E23" s="360"/>
    </row>
    <row r="24" spans="1:5" ht="34.5" customHeight="1" thickBot="1">
      <c r="A24" s="348"/>
      <c r="B24" s="351"/>
      <c r="C24" s="187" t="s">
        <v>183</v>
      </c>
      <c r="D24" s="188">
        <v>0</v>
      </c>
      <c r="E24" s="361"/>
    </row>
    <row r="25" spans="1:5" ht="54" customHeight="1" thickBot="1">
      <c r="A25" s="184" t="s">
        <v>79</v>
      </c>
      <c r="B25" s="180">
        <v>0</v>
      </c>
      <c r="C25" s="181" t="s">
        <v>328</v>
      </c>
      <c r="D25" s="182">
        <v>0</v>
      </c>
      <c r="E25" s="183">
        <v>0</v>
      </c>
    </row>
    <row r="26" spans="1:5" ht="30" customHeight="1">
      <c r="A26" s="331" t="s">
        <v>80</v>
      </c>
      <c r="B26" s="334">
        <v>0</v>
      </c>
      <c r="C26" s="337" t="s">
        <v>328</v>
      </c>
      <c r="D26" s="334">
        <v>0</v>
      </c>
      <c r="E26" s="172">
        <v>0</v>
      </c>
    </row>
    <row r="27" spans="1:5" ht="30" customHeight="1">
      <c r="A27" s="332"/>
      <c r="B27" s="335"/>
      <c r="C27" s="338"/>
      <c r="D27" s="335"/>
      <c r="E27" s="173" t="s">
        <v>25</v>
      </c>
    </row>
    <row r="28" spans="1:5" ht="30" customHeight="1" thickBot="1">
      <c r="A28" s="333"/>
      <c r="B28" s="336"/>
      <c r="C28" s="339"/>
      <c r="D28" s="336"/>
      <c r="E28" s="174">
        <v>0</v>
      </c>
    </row>
    <row r="29" spans="1:5" ht="15.75" customHeight="1" thickBot="1">
      <c r="A29" s="341" t="s">
        <v>83</v>
      </c>
      <c r="B29" s="341"/>
      <c r="C29" s="341"/>
      <c r="D29" s="341"/>
      <c r="E29" s="341"/>
    </row>
    <row r="30" spans="1:5" ht="12.75" customHeight="1" thickBot="1">
      <c r="A30" s="179" t="s">
        <v>279</v>
      </c>
      <c r="B30" s="180" t="s">
        <v>279</v>
      </c>
      <c r="C30" s="181" t="s">
        <v>279</v>
      </c>
      <c r="D30" s="182"/>
      <c r="E30" s="183"/>
    </row>
    <row r="31" spans="1:5" ht="7.5" customHeight="1">
      <c r="A31" s="175"/>
      <c r="B31" s="176"/>
      <c r="C31" s="177"/>
      <c r="D31" s="178"/>
      <c r="E31" s="176"/>
    </row>
    <row r="32" spans="1:5" ht="15" customHeight="1">
      <c r="A32" s="340" t="s">
        <v>82</v>
      </c>
      <c r="B32" s="340"/>
      <c r="C32" s="340"/>
      <c r="D32" s="340"/>
      <c r="E32" s="340"/>
    </row>
    <row r="34" spans="1:7" ht="12.75">
      <c r="A34" s="330" t="s">
        <v>95</v>
      </c>
      <c r="B34" s="330"/>
      <c r="C34" s="330"/>
      <c r="D34" s="330"/>
      <c r="E34" s="330"/>
      <c r="F34" s="330"/>
      <c r="G34" s="330"/>
    </row>
    <row r="35" spans="1:7" ht="12.75">
      <c r="A35" s="330" t="s">
        <v>96</v>
      </c>
      <c r="B35" s="330"/>
      <c r="C35" s="330"/>
      <c r="D35" s="330"/>
      <c r="E35" s="330"/>
      <c r="F35" s="330"/>
      <c r="G35" s="330"/>
    </row>
  </sheetData>
  <sheetProtection/>
  <mergeCells count="22">
    <mergeCell ref="B3:E3"/>
    <mergeCell ref="B5:E5"/>
    <mergeCell ref="E9:E10"/>
    <mergeCell ref="C10:D10"/>
    <mergeCell ref="A19:A24"/>
    <mergeCell ref="B19:B24"/>
    <mergeCell ref="A9:A10"/>
    <mergeCell ref="B9:D9"/>
    <mergeCell ref="A7:E7"/>
    <mergeCell ref="A12:E12"/>
    <mergeCell ref="B13:B18"/>
    <mergeCell ref="E13:E18"/>
    <mergeCell ref="A13:A18"/>
    <mergeCell ref="E19:E24"/>
    <mergeCell ref="A35:G35"/>
    <mergeCell ref="A34:G34"/>
    <mergeCell ref="A26:A28"/>
    <mergeCell ref="B26:B28"/>
    <mergeCell ref="C26:C28"/>
    <mergeCell ref="D26:D28"/>
    <mergeCell ref="A32:E32"/>
    <mergeCell ref="A29:E29"/>
  </mergeCells>
  <printOptions/>
  <pageMargins left="0.75" right="0.75" top="1" bottom="1" header="0.5" footer="0.5"/>
  <pageSetup horizontalDpi="600" verticalDpi="600" orientation="portrait" paperSize="9" scale="81" r:id="rId1"/>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A1:N87"/>
  <sheetViews>
    <sheetView view="pageBreakPreview" zoomScale="109" zoomScaleSheetLayoutView="109" zoomScalePageLayoutView="0" workbookViewId="0" topLeftCell="A49">
      <selection activeCell="B74" sqref="B74"/>
    </sheetView>
  </sheetViews>
  <sheetFormatPr defaultColWidth="9.140625" defaultRowHeight="12.75"/>
  <cols>
    <col min="1" max="1" width="21.8515625" style="0" customWidth="1"/>
    <col min="2" max="2" width="29.57421875" style="0" customWidth="1"/>
    <col min="3" max="9" width="21.8515625" style="0" customWidth="1"/>
    <col min="10" max="10" width="14.28125" style="0" customWidth="1"/>
    <col min="11" max="11" width="10.00390625" style="0" customWidth="1"/>
    <col min="12" max="12" width="13.00390625" style="0" customWidth="1"/>
    <col min="13" max="13" width="10.00390625" style="0" bestFit="1" customWidth="1"/>
    <col min="14" max="14" width="14.00390625" style="0" customWidth="1"/>
    <col min="15" max="15" width="10.00390625" style="0" bestFit="1" customWidth="1"/>
  </cols>
  <sheetData>
    <row r="1" spans="1:9" ht="22.5" customHeight="1">
      <c r="A1" s="584" t="s">
        <v>237</v>
      </c>
      <c r="B1" s="584"/>
      <c r="C1" s="584"/>
      <c r="D1" s="584"/>
      <c r="E1" s="584"/>
      <c r="F1" s="584"/>
      <c r="G1" s="584"/>
      <c r="H1" s="584"/>
      <c r="I1" s="584"/>
    </row>
    <row r="3" spans="1:9" ht="15">
      <c r="A3" s="217" t="s">
        <v>92</v>
      </c>
      <c r="B3" s="585" t="s">
        <v>369</v>
      </c>
      <c r="C3" s="585"/>
      <c r="D3" s="585"/>
      <c r="E3" s="585"/>
      <c r="F3" s="585"/>
      <c r="G3" s="585"/>
      <c r="H3" s="585"/>
      <c r="I3" s="585"/>
    </row>
    <row r="4" ht="15">
      <c r="A4" s="89"/>
    </row>
    <row r="5" spans="1:9" ht="15">
      <c r="A5" s="217" t="s">
        <v>93</v>
      </c>
      <c r="B5" s="585" t="s">
        <v>425</v>
      </c>
      <c r="C5" s="585"/>
      <c r="D5" s="585"/>
      <c r="E5" s="585"/>
      <c r="F5" s="585"/>
      <c r="G5" s="585"/>
      <c r="H5" s="585"/>
      <c r="I5" s="585"/>
    </row>
    <row r="7" spans="1:9" ht="53.25" customHeight="1">
      <c r="A7" s="586" t="s">
        <v>242</v>
      </c>
      <c r="B7" s="587"/>
      <c r="C7" s="587"/>
      <c r="D7" s="587"/>
      <c r="E7" s="587"/>
      <c r="F7" s="587"/>
      <c r="G7" s="587"/>
      <c r="H7" s="587"/>
      <c r="I7" s="587"/>
    </row>
    <row r="8" spans="1:9" ht="39" customHeight="1">
      <c r="A8" s="588" t="s">
        <v>236</v>
      </c>
      <c r="B8" s="589"/>
      <c r="C8" s="589"/>
      <c r="D8" s="589"/>
      <c r="E8" s="589"/>
      <c r="F8" s="589"/>
      <c r="G8" s="589"/>
      <c r="H8" s="589"/>
      <c r="I8" s="589"/>
    </row>
    <row r="9" spans="1:9" ht="12.75">
      <c r="A9" s="218"/>
      <c r="B9" s="219"/>
      <c r="C9" s="219"/>
      <c r="D9" s="219"/>
      <c r="E9" s="219"/>
      <c r="F9" s="219"/>
      <c r="G9" s="219"/>
      <c r="H9" s="219"/>
      <c r="I9" s="219"/>
    </row>
    <row r="10" spans="1:9" ht="38.25" customHeight="1">
      <c r="A10" s="497" t="s">
        <v>238</v>
      </c>
      <c r="B10" s="497"/>
      <c r="C10" s="497"/>
      <c r="D10" s="497"/>
      <c r="E10" s="497"/>
      <c r="F10" s="497"/>
      <c r="G10" s="497"/>
      <c r="H10" s="497"/>
      <c r="I10" s="497"/>
    </row>
    <row r="11" spans="1:9" ht="21.75" customHeight="1">
      <c r="A11" s="215"/>
      <c r="B11" s="215"/>
      <c r="C11" s="215"/>
      <c r="D11" s="215"/>
      <c r="E11" s="215"/>
      <c r="F11" s="215"/>
      <c r="G11" s="215"/>
      <c r="H11" s="215"/>
      <c r="I11" s="215"/>
    </row>
    <row r="12" spans="1:14" s="223" customFormat="1" ht="114.75" customHeight="1">
      <c r="A12" s="591" t="s">
        <v>234</v>
      </c>
      <c r="B12" s="592"/>
      <c r="C12" s="592"/>
      <c r="D12" s="592"/>
      <c r="E12" s="592"/>
      <c r="F12" s="592"/>
      <c r="G12" s="592"/>
      <c r="H12" s="592"/>
      <c r="I12" s="592"/>
      <c r="J12" s="222"/>
      <c r="K12" s="222"/>
      <c r="L12" s="222"/>
      <c r="M12" s="222"/>
      <c r="N12" s="222"/>
    </row>
    <row r="13" spans="1:14" s="223" customFormat="1" ht="15.75" customHeight="1">
      <c r="A13" s="590" t="s">
        <v>146</v>
      </c>
      <c r="B13" s="590"/>
      <c r="C13" s="590"/>
      <c r="D13" s="590"/>
      <c r="E13" s="590"/>
      <c r="F13" s="590"/>
      <c r="G13" s="590"/>
      <c r="H13" s="590"/>
      <c r="I13" s="590"/>
      <c r="J13" s="222"/>
      <c r="K13" s="222"/>
      <c r="L13" s="222"/>
      <c r="M13" s="222"/>
      <c r="N13" s="222"/>
    </row>
    <row r="14" spans="1:14" s="223" customFormat="1" ht="12.75">
      <c r="A14" s="220"/>
      <c r="B14" s="221"/>
      <c r="C14" s="221"/>
      <c r="D14" s="221"/>
      <c r="E14" s="221"/>
      <c r="F14" s="221"/>
      <c r="G14" s="221"/>
      <c r="H14" s="221"/>
      <c r="I14" s="221"/>
      <c r="J14" s="222"/>
      <c r="K14" s="222"/>
      <c r="L14" s="222"/>
      <c r="M14" s="222"/>
      <c r="N14" s="222"/>
    </row>
    <row r="15" spans="1:9" s="225" customFormat="1" ht="68.25" customHeight="1">
      <c r="A15" s="508" t="s">
        <v>34</v>
      </c>
      <c r="B15" s="508" t="s">
        <v>35</v>
      </c>
      <c r="C15" s="508" t="s">
        <v>36</v>
      </c>
      <c r="D15" s="508"/>
      <c r="E15" s="508" t="s">
        <v>37</v>
      </c>
      <c r="F15" s="508"/>
      <c r="G15" s="508" t="s">
        <v>235</v>
      </c>
      <c r="H15" s="224"/>
      <c r="I15" s="222"/>
    </row>
    <row r="16" spans="1:9" s="225" customFormat="1" ht="51" customHeight="1">
      <c r="A16" s="508"/>
      <c r="B16" s="508"/>
      <c r="C16" s="508" t="s">
        <v>38</v>
      </c>
      <c r="D16" s="508" t="s">
        <v>39</v>
      </c>
      <c r="E16" s="508" t="s">
        <v>38</v>
      </c>
      <c r="F16" s="508" t="s">
        <v>39</v>
      </c>
      <c r="G16" s="508"/>
      <c r="H16" s="224"/>
      <c r="I16" s="222"/>
    </row>
    <row r="17" spans="1:9" s="225" customFormat="1" ht="18" customHeight="1">
      <c r="A17" s="508"/>
      <c r="B17" s="508"/>
      <c r="C17" s="508"/>
      <c r="D17" s="508"/>
      <c r="E17" s="508"/>
      <c r="F17" s="508"/>
      <c r="G17" s="508"/>
      <c r="H17" s="226"/>
      <c r="I17" s="222"/>
    </row>
    <row r="18" spans="1:9" s="228" customFormat="1" ht="12.75">
      <c r="A18" s="216">
        <v>1</v>
      </c>
      <c r="B18" s="216">
        <v>2</v>
      </c>
      <c r="C18" s="216">
        <v>3</v>
      </c>
      <c r="D18" s="216">
        <v>4</v>
      </c>
      <c r="E18" s="216">
        <v>5</v>
      </c>
      <c r="F18" s="216">
        <v>6</v>
      </c>
      <c r="G18" s="216">
        <v>7</v>
      </c>
      <c r="H18" s="227"/>
      <c r="I18" s="114"/>
    </row>
    <row r="19" spans="1:9" ht="306">
      <c r="A19" s="36" t="s">
        <v>417</v>
      </c>
      <c r="B19" s="327" t="s">
        <v>428</v>
      </c>
      <c r="C19" s="42">
        <f>C20+C21+C22</f>
        <v>48</v>
      </c>
      <c r="D19" s="42">
        <f>D20+D21+D22</f>
        <v>48</v>
      </c>
      <c r="E19" s="269">
        <f>E20+E21+E22</f>
        <v>246783190.83</v>
      </c>
      <c r="F19" s="269">
        <f>F20+F21+F22</f>
        <v>204128016.51</v>
      </c>
      <c r="G19" s="269">
        <f>G20+G21+G22</f>
        <v>69270657.53999999</v>
      </c>
      <c r="H19" s="6"/>
      <c r="I19" s="3"/>
    </row>
    <row r="20" spans="1:9" ht="347.25" customHeight="1">
      <c r="A20" s="36" t="s">
        <v>406</v>
      </c>
      <c r="B20" s="231" t="s">
        <v>426</v>
      </c>
      <c r="C20" s="42">
        <v>22</v>
      </c>
      <c r="D20" s="42">
        <v>22</v>
      </c>
      <c r="E20" s="269">
        <v>201440857.65</v>
      </c>
      <c r="F20" s="269">
        <v>184876860.32</v>
      </c>
      <c r="G20" s="269">
        <v>56145750.08</v>
      </c>
      <c r="H20" s="6"/>
      <c r="I20" s="3"/>
    </row>
    <row r="21" spans="1:9" ht="110.25" customHeight="1">
      <c r="A21" s="36" t="s">
        <v>407</v>
      </c>
      <c r="B21" s="231" t="s">
        <v>422</v>
      </c>
      <c r="C21" s="42">
        <v>26</v>
      </c>
      <c r="D21" s="42">
        <v>26</v>
      </c>
      <c r="E21" s="269">
        <v>45342333.18</v>
      </c>
      <c r="F21" s="269">
        <v>19251156.19</v>
      </c>
      <c r="G21" s="269">
        <v>13124907.46</v>
      </c>
      <c r="H21" s="6"/>
      <c r="I21" s="3"/>
    </row>
    <row r="22" spans="1:9" ht="12.75">
      <c r="A22" s="36" t="s">
        <v>408</v>
      </c>
      <c r="B22" s="305" t="s">
        <v>424</v>
      </c>
      <c r="C22" s="305">
        <v>0</v>
      </c>
      <c r="D22" s="305">
        <v>0</v>
      </c>
      <c r="E22" s="305">
        <v>0</v>
      </c>
      <c r="F22" s="305">
        <v>0</v>
      </c>
      <c r="G22" s="305">
        <v>0</v>
      </c>
      <c r="H22" s="6"/>
      <c r="I22" s="3"/>
    </row>
    <row r="23" spans="1:9" ht="81.75" customHeight="1">
      <c r="A23" s="36" t="s">
        <v>418</v>
      </c>
      <c r="B23" s="328" t="s">
        <v>424</v>
      </c>
      <c r="C23" s="305">
        <f>C24+C25+C26</f>
        <v>0</v>
      </c>
      <c r="D23" s="325">
        <f>D24+D25+D26</f>
        <v>0</v>
      </c>
      <c r="E23" s="307">
        <f>E24+E25+E26</f>
        <v>0</v>
      </c>
      <c r="F23" s="307">
        <f>F24+F25+F26</f>
        <v>0</v>
      </c>
      <c r="G23" s="307">
        <f>G24+G25+G26</f>
        <v>0</v>
      </c>
      <c r="H23" s="6"/>
      <c r="I23" s="3"/>
    </row>
    <row r="24" spans="1:9" ht="12.75">
      <c r="A24" s="36" t="s">
        <v>411</v>
      </c>
      <c r="B24" s="305" t="s">
        <v>424</v>
      </c>
      <c r="C24" s="305">
        <v>0</v>
      </c>
      <c r="D24" s="305">
        <v>0</v>
      </c>
      <c r="E24" s="305">
        <v>0</v>
      </c>
      <c r="F24" s="305">
        <v>0</v>
      </c>
      <c r="G24" s="305">
        <v>0</v>
      </c>
      <c r="H24" s="6"/>
      <c r="I24" s="3"/>
    </row>
    <row r="25" spans="1:9" ht="85.5" customHeight="1">
      <c r="A25" s="36" t="s">
        <v>409</v>
      </c>
      <c r="B25" s="328" t="s">
        <v>424</v>
      </c>
      <c r="C25" s="305"/>
      <c r="D25" s="305">
        <v>0</v>
      </c>
      <c r="E25" s="307"/>
      <c r="F25" s="307">
        <v>0</v>
      </c>
      <c r="G25" s="307">
        <v>0</v>
      </c>
      <c r="H25" s="6"/>
      <c r="I25" s="3"/>
    </row>
    <row r="26" spans="1:9" ht="12.75">
      <c r="A26" s="36" t="s">
        <v>410</v>
      </c>
      <c r="B26" s="305" t="s">
        <v>424</v>
      </c>
      <c r="C26" s="305">
        <v>0</v>
      </c>
      <c r="D26" s="305">
        <v>0</v>
      </c>
      <c r="E26" s="305">
        <v>0</v>
      </c>
      <c r="F26" s="305">
        <v>0</v>
      </c>
      <c r="G26" s="305">
        <v>0</v>
      </c>
      <c r="H26" s="6"/>
      <c r="I26" s="3"/>
    </row>
    <row r="27" spans="1:9" ht="76.5">
      <c r="A27" s="36" t="s">
        <v>419</v>
      </c>
      <c r="B27" s="327" t="s">
        <v>421</v>
      </c>
      <c r="C27" s="263">
        <f>C28+C29</f>
        <v>19</v>
      </c>
      <c r="D27" s="263">
        <f>D28+D29</f>
        <v>18</v>
      </c>
      <c r="E27" s="326">
        <f>E28+E29</f>
        <v>18518708</v>
      </c>
      <c r="F27" s="326">
        <f>F28+F29</f>
        <v>6267953.5</v>
      </c>
      <c r="G27" s="326">
        <f>G28+G29</f>
        <v>1715330.3</v>
      </c>
      <c r="H27" s="6"/>
      <c r="I27" s="3"/>
    </row>
    <row r="28" spans="1:9" ht="98.25" customHeight="1">
      <c r="A28" s="324" t="s">
        <v>404</v>
      </c>
      <c r="B28" s="231" t="s">
        <v>421</v>
      </c>
      <c r="C28" s="263">
        <v>19</v>
      </c>
      <c r="D28" s="263">
        <v>18</v>
      </c>
      <c r="E28" s="269">
        <v>18518708</v>
      </c>
      <c r="F28" s="269">
        <v>6267953.5</v>
      </c>
      <c r="G28" s="269">
        <v>1715330.3</v>
      </c>
      <c r="H28" s="6"/>
      <c r="I28" s="3"/>
    </row>
    <row r="29" spans="1:9" ht="12.75">
      <c r="A29" s="36" t="s">
        <v>405</v>
      </c>
      <c r="B29" s="305" t="s">
        <v>424</v>
      </c>
      <c r="C29" s="305">
        <v>0</v>
      </c>
      <c r="D29" s="305">
        <v>0</v>
      </c>
      <c r="E29" s="305">
        <v>0</v>
      </c>
      <c r="F29" s="305">
        <v>0</v>
      </c>
      <c r="G29" s="305">
        <v>0</v>
      </c>
      <c r="H29" s="6"/>
      <c r="I29" s="3"/>
    </row>
    <row r="30" spans="1:9" ht="12.75">
      <c r="A30" s="36" t="s">
        <v>420</v>
      </c>
      <c r="B30" s="305" t="s">
        <v>424</v>
      </c>
      <c r="C30" s="305">
        <v>0</v>
      </c>
      <c r="D30" s="305">
        <v>0</v>
      </c>
      <c r="E30" s="305">
        <v>0</v>
      </c>
      <c r="F30" s="305">
        <v>0</v>
      </c>
      <c r="G30" s="305">
        <v>0</v>
      </c>
      <c r="H30" s="6"/>
      <c r="I30" s="3"/>
    </row>
    <row r="31" spans="1:9" ht="12.75">
      <c r="A31" s="36" t="s">
        <v>412</v>
      </c>
      <c r="B31" s="305" t="s">
        <v>424</v>
      </c>
      <c r="C31" s="305">
        <v>0</v>
      </c>
      <c r="D31" s="305">
        <v>0</v>
      </c>
      <c r="E31" s="305">
        <v>0</v>
      </c>
      <c r="F31" s="305">
        <v>0</v>
      </c>
      <c r="G31" s="305">
        <v>0</v>
      </c>
      <c r="H31" s="6"/>
      <c r="I31" s="3"/>
    </row>
    <row r="32" spans="1:9" ht="12.75">
      <c r="A32" s="36" t="s">
        <v>413</v>
      </c>
      <c r="B32" s="305" t="s">
        <v>424</v>
      </c>
      <c r="C32" s="305">
        <v>0</v>
      </c>
      <c r="D32" s="305">
        <v>0</v>
      </c>
      <c r="E32" s="305">
        <v>0</v>
      </c>
      <c r="F32" s="305">
        <v>0</v>
      </c>
      <c r="G32" s="305">
        <v>0</v>
      </c>
      <c r="H32" s="6"/>
      <c r="I32" s="3"/>
    </row>
    <row r="33" spans="1:9" ht="12.75">
      <c r="A33" s="36" t="s">
        <v>414</v>
      </c>
      <c r="B33" s="305" t="s">
        <v>424</v>
      </c>
      <c r="C33" s="305">
        <v>0</v>
      </c>
      <c r="D33" s="305">
        <v>0</v>
      </c>
      <c r="E33" s="305">
        <v>0</v>
      </c>
      <c r="F33" s="305">
        <v>0</v>
      </c>
      <c r="G33" s="305">
        <v>0</v>
      </c>
      <c r="H33" s="6"/>
      <c r="I33" s="3"/>
    </row>
    <row r="34" spans="1:9" ht="12.75">
      <c r="A34" s="36" t="s">
        <v>415</v>
      </c>
      <c r="B34" s="305" t="s">
        <v>424</v>
      </c>
      <c r="C34" s="305">
        <v>0</v>
      </c>
      <c r="D34" s="305">
        <v>0</v>
      </c>
      <c r="E34" s="305">
        <v>0</v>
      </c>
      <c r="F34" s="305">
        <v>0</v>
      </c>
      <c r="G34" s="305">
        <v>0</v>
      </c>
      <c r="H34" s="6"/>
      <c r="I34" s="3"/>
    </row>
    <row r="35" spans="1:9" ht="12.75">
      <c r="A35" s="36" t="s">
        <v>416</v>
      </c>
      <c r="B35" s="305" t="s">
        <v>424</v>
      </c>
      <c r="C35" s="305">
        <v>0</v>
      </c>
      <c r="D35" s="305">
        <v>0</v>
      </c>
      <c r="E35" s="305">
        <v>0</v>
      </c>
      <c r="F35" s="305">
        <v>0</v>
      </c>
      <c r="G35" s="305">
        <v>0</v>
      </c>
      <c r="H35" s="6"/>
      <c r="I35" s="3"/>
    </row>
    <row r="36" spans="1:9" ht="15" customHeight="1">
      <c r="A36" s="593"/>
      <c r="B36" s="593"/>
      <c r="C36" s="593"/>
      <c r="D36" s="593"/>
      <c r="E36" s="593"/>
      <c r="F36" s="593"/>
      <c r="G36" s="593"/>
      <c r="H36" s="6"/>
      <c r="I36" s="3"/>
    </row>
    <row r="37" spans="1:9" ht="12.75">
      <c r="A37" s="3"/>
      <c r="B37" s="3"/>
      <c r="C37" s="3"/>
      <c r="D37" s="3"/>
      <c r="E37" s="3"/>
      <c r="F37" s="3"/>
      <c r="G37" s="3"/>
      <c r="H37" s="3"/>
      <c r="I37" s="3"/>
    </row>
    <row r="38" spans="1:9" ht="32.25" customHeight="1">
      <c r="A38" s="497" t="s">
        <v>240</v>
      </c>
      <c r="B38" s="497"/>
      <c r="C38" s="497"/>
      <c r="D38" s="497"/>
      <c r="E38" s="497"/>
      <c r="F38" s="497"/>
      <c r="G38" s="497"/>
      <c r="H38" s="497"/>
      <c r="I38" s="497"/>
    </row>
    <row r="39" spans="1:9" ht="14.25">
      <c r="A39" s="215"/>
      <c r="B39" s="215"/>
      <c r="C39" s="215"/>
      <c r="D39" s="215"/>
      <c r="E39" s="215"/>
      <c r="F39" s="215"/>
      <c r="G39" s="215"/>
      <c r="H39" s="215"/>
      <c r="I39" s="215"/>
    </row>
    <row r="40" spans="1:9" ht="39.75" customHeight="1">
      <c r="A40" s="591" t="s">
        <v>367</v>
      </c>
      <c r="B40" s="592"/>
      <c r="C40" s="592"/>
      <c r="D40" s="592"/>
      <c r="E40" s="592"/>
      <c r="F40" s="592"/>
      <c r="G40" s="592"/>
      <c r="H40" s="592"/>
      <c r="I40" s="592"/>
    </row>
    <row r="41" spans="1:9" ht="119.25" customHeight="1">
      <c r="A41" s="591" t="s">
        <v>241</v>
      </c>
      <c r="B41" s="592"/>
      <c r="C41" s="592"/>
      <c r="D41" s="592"/>
      <c r="E41" s="592"/>
      <c r="F41" s="592"/>
      <c r="G41" s="592"/>
      <c r="H41" s="592"/>
      <c r="I41" s="592"/>
    </row>
    <row r="42" spans="1:9" ht="14.25" customHeight="1">
      <c r="A42" s="592" t="s">
        <v>146</v>
      </c>
      <c r="B42" s="592"/>
      <c r="C42" s="592"/>
      <c r="D42" s="592"/>
      <c r="E42" s="592"/>
      <c r="F42" s="592"/>
      <c r="G42" s="592"/>
      <c r="H42" s="592"/>
      <c r="I42" s="592"/>
    </row>
    <row r="43" spans="1:9" ht="12.75">
      <c r="A43" s="214"/>
      <c r="B43" s="214"/>
      <c r="C43" s="214"/>
      <c r="D43" s="229"/>
      <c r="E43" s="229"/>
      <c r="F43" s="229"/>
      <c r="G43" s="3"/>
      <c r="H43" s="3"/>
      <c r="I43" s="3"/>
    </row>
    <row r="44" spans="1:9" ht="24.75" customHeight="1">
      <c r="A44" s="508" t="s">
        <v>40</v>
      </c>
      <c r="B44" s="508" t="s">
        <v>41</v>
      </c>
      <c r="C44" s="508"/>
      <c r="D44" s="508" t="s">
        <v>42</v>
      </c>
      <c r="E44" s="508"/>
      <c r="F44" s="508" t="s">
        <v>239</v>
      </c>
      <c r="G44" s="508"/>
      <c r="H44" s="508"/>
      <c r="I44" s="508"/>
    </row>
    <row r="45" spans="1:9" ht="27" customHeight="1">
      <c r="A45" s="508"/>
      <c r="B45" s="508"/>
      <c r="C45" s="508"/>
      <c r="D45" s="508"/>
      <c r="E45" s="508"/>
      <c r="F45" s="508" t="s">
        <v>43</v>
      </c>
      <c r="G45" s="508" t="s">
        <v>44</v>
      </c>
      <c r="H45" s="508"/>
      <c r="I45" s="508"/>
    </row>
    <row r="46" spans="1:9" ht="33.75" customHeight="1">
      <c r="A46" s="508"/>
      <c r="B46" s="508" t="s">
        <v>38</v>
      </c>
      <c r="C46" s="508" t="s">
        <v>39</v>
      </c>
      <c r="D46" s="508" t="s">
        <v>38</v>
      </c>
      <c r="E46" s="508" t="s">
        <v>39</v>
      </c>
      <c r="F46" s="508"/>
      <c r="G46" s="79" t="s">
        <v>368</v>
      </c>
      <c r="H46" s="79" t="s">
        <v>45</v>
      </c>
      <c r="I46" s="79" t="s">
        <v>46</v>
      </c>
    </row>
    <row r="47" spans="1:9" ht="35.25" customHeight="1">
      <c r="A47" s="508"/>
      <c r="B47" s="508"/>
      <c r="C47" s="508"/>
      <c r="D47" s="508"/>
      <c r="E47" s="508"/>
      <c r="F47" s="508"/>
      <c r="G47" s="79" t="s">
        <v>47</v>
      </c>
      <c r="H47" s="79" t="s">
        <v>47</v>
      </c>
      <c r="I47" s="79" t="s">
        <v>47</v>
      </c>
    </row>
    <row r="48" spans="1:9" ht="14.25" customHeight="1">
      <c r="A48" s="216">
        <v>1</v>
      </c>
      <c r="B48" s="230">
        <v>2</v>
      </c>
      <c r="C48" s="230">
        <v>3</v>
      </c>
      <c r="D48" s="230">
        <v>4</v>
      </c>
      <c r="E48" s="230">
        <v>5</v>
      </c>
      <c r="F48" s="230" t="s">
        <v>324</v>
      </c>
      <c r="G48" s="230">
        <v>7</v>
      </c>
      <c r="H48" s="230">
        <v>8</v>
      </c>
      <c r="I48" s="230">
        <v>9</v>
      </c>
    </row>
    <row r="49" spans="1:9" ht="14.25" customHeight="1">
      <c r="A49" s="595" t="s">
        <v>48</v>
      </c>
      <c r="B49" s="595"/>
      <c r="C49" s="595"/>
      <c r="D49" s="595"/>
      <c r="E49" s="595"/>
      <c r="F49" s="595"/>
      <c r="G49" s="595"/>
      <c r="H49" s="595"/>
      <c r="I49" s="595"/>
    </row>
    <row r="50" spans="1:9" ht="12.75">
      <c r="A50" s="36" t="s">
        <v>417</v>
      </c>
      <c r="B50" s="303">
        <f>B51+B52+B53</f>
        <v>0</v>
      </c>
      <c r="C50" s="319">
        <f aca="true" t="shared" si="0" ref="C50:I50">C51+C52+C53</f>
        <v>0</v>
      </c>
      <c r="D50" s="319">
        <f t="shared" si="0"/>
        <v>0</v>
      </c>
      <c r="E50" s="319">
        <f t="shared" si="0"/>
        <v>0</v>
      </c>
      <c r="F50" s="319">
        <f t="shared" si="0"/>
        <v>0</v>
      </c>
      <c r="G50" s="319">
        <f t="shared" si="0"/>
        <v>0</v>
      </c>
      <c r="H50" s="319">
        <f t="shared" si="0"/>
        <v>0</v>
      </c>
      <c r="I50" s="319">
        <f t="shared" si="0"/>
        <v>0</v>
      </c>
    </row>
    <row r="51" spans="1:9" ht="12.75">
      <c r="A51" s="36" t="s">
        <v>406</v>
      </c>
      <c r="B51" s="303">
        <v>0</v>
      </c>
      <c r="C51" s="303">
        <v>0</v>
      </c>
      <c r="D51" s="303">
        <v>0</v>
      </c>
      <c r="E51" s="303">
        <v>0</v>
      </c>
      <c r="F51" s="303">
        <v>0</v>
      </c>
      <c r="G51" s="303">
        <v>0</v>
      </c>
      <c r="H51" s="303">
        <v>0</v>
      </c>
      <c r="I51" s="303">
        <v>0</v>
      </c>
    </row>
    <row r="52" spans="1:9" ht="12.75">
      <c r="A52" s="36" t="s">
        <v>407</v>
      </c>
      <c r="B52" s="303">
        <v>0</v>
      </c>
      <c r="C52" s="303">
        <v>0</v>
      </c>
      <c r="D52" s="303">
        <v>0</v>
      </c>
      <c r="E52" s="303">
        <v>0</v>
      </c>
      <c r="F52" s="303">
        <v>0</v>
      </c>
      <c r="G52" s="303">
        <v>0</v>
      </c>
      <c r="H52" s="303">
        <v>0</v>
      </c>
      <c r="I52" s="303">
        <v>0</v>
      </c>
    </row>
    <row r="53" spans="1:9" ht="12.75">
      <c r="A53" s="36" t="s">
        <v>408</v>
      </c>
      <c r="B53" s="303">
        <v>0</v>
      </c>
      <c r="C53" s="303">
        <v>0</v>
      </c>
      <c r="D53" s="303">
        <v>0</v>
      </c>
      <c r="E53" s="303">
        <v>0</v>
      </c>
      <c r="F53" s="303">
        <v>0</v>
      </c>
      <c r="G53" s="303">
        <v>0</v>
      </c>
      <c r="H53" s="303">
        <v>0</v>
      </c>
      <c r="I53" s="303">
        <v>0</v>
      </c>
    </row>
    <row r="54" spans="1:9" ht="12.75">
      <c r="A54" s="36" t="s">
        <v>418</v>
      </c>
      <c r="B54" s="303">
        <v>0</v>
      </c>
      <c r="C54" s="303">
        <v>0</v>
      </c>
      <c r="D54" s="303">
        <v>0</v>
      </c>
      <c r="E54" s="303">
        <v>0</v>
      </c>
      <c r="F54" s="303">
        <v>0</v>
      </c>
      <c r="G54" s="303">
        <v>0</v>
      </c>
      <c r="H54" s="303">
        <v>0</v>
      </c>
      <c r="I54" s="303">
        <v>0</v>
      </c>
    </row>
    <row r="55" spans="1:9" ht="12.75">
      <c r="A55" s="36" t="s">
        <v>411</v>
      </c>
      <c r="B55" s="303">
        <v>0</v>
      </c>
      <c r="C55" s="303">
        <v>0</v>
      </c>
      <c r="D55" s="303">
        <v>0</v>
      </c>
      <c r="E55" s="303">
        <v>0</v>
      </c>
      <c r="F55" s="303">
        <v>0</v>
      </c>
      <c r="G55" s="303">
        <v>0</v>
      </c>
      <c r="H55" s="303">
        <v>0</v>
      </c>
      <c r="I55" s="303">
        <v>0</v>
      </c>
    </row>
    <row r="56" spans="1:9" ht="12.75">
      <c r="A56" s="36" t="s">
        <v>409</v>
      </c>
      <c r="B56" s="303">
        <v>0</v>
      </c>
      <c r="C56" s="303">
        <v>0</v>
      </c>
      <c r="D56" s="303">
        <v>0</v>
      </c>
      <c r="E56" s="303">
        <v>0</v>
      </c>
      <c r="F56" s="303">
        <v>0</v>
      </c>
      <c r="G56" s="303">
        <v>0</v>
      </c>
      <c r="H56" s="303">
        <v>0</v>
      </c>
      <c r="I56" s="303">
        <v>0</v>
      </c>
    </row>
    <row r="57" spans="1:9" ht="12.75">
      <c r="A57" s="36" t="s">
        <v>410</v>
      </c>
      <c r="B57" s="303">
        <v>0</v>
      </c>
      <c r="C57" s="303">
        <v>0</v>
      </c>
      <c r="D57" s="303">
        <v>0</v>
      </c>
      <c r="E57" s="303">
        <v>0</v>
      </c>
      <c r="F57" s="303">
        <v>0</v>
      </c>
      <c r="G57" s="303">
        <v>0</v>
      </c>
      <c r="H57" s="303">
        <v>0</v>
      </c>
      <c r="I57" s="303">
        <v>0</v>
      </c>
    </row>
    <row r="58" spans="1:9" ht="12.75">
      <c r="A58" s="36" t="s">
        <v>419</v>
      </c>
      <c r="B58" s="303">
        <v>3</v>
      </c>
      <c r="C58" s="303">
        <v>3</v>
      </c>
      <c r="D58" s="306">
        <v>988732.86</v>
      </c>
      <c r="E58" s="269">
        <v>980705.46</v>
      </c>
      <c r="F58" s="269">
        <f>G58+H58+I58</f>
        <v>775030.0800000001</v>
      </c>
      <c r="G58" s="308">
        <v>0</v>
      </c>
      <c r="H58" s="306">
        <v>46592.17</v>
      </c>
      <c r="I58" s="306">
        <v>728437.91</v>
      </c>
    </row>
    <row r="59" spans="1:9" ht="12.75">
      <c r="A59" s="36" t="s">
        <v>404</v>
      </c>
      <c r="B59" s="42">
        <v>3</v>
      </c>
      <c r="C59" s="42">
        <v>3</v>
      </c>
      <c r="D59" s="269">
        <v>988732.86</v>
      </c>
      <c r="E59" s="269">
        <v>980705.46</v>
      </c>
      <c r="F59" s="269">
        <f>G59+H59+I59</f>
        <v>775030.0800000001</v>
      </c>
      <c r="G59" s="269">
        <v>0</v>
      </c>
      <c r="H59" s="306">
        <v>46592.17</v>
      </c>
      <c r="I59" s="306">
        <v>728437.91</v>
      </c>
    </row>
    <row r="60" spans="1:9" ht="12.75">
      <c r="A60" s="36" t="s">
        <v>405</v>
      </c>
      <c r="B60" s="303">
        <v>0</v>
      </c>
      <c r="C60" s="303">
        <v>0</v>
      </c>
      <c r="D60" s="303">
        <v>0</v>
      </c>
      <c r="E60" s="303">
        <v>0</v>
      </c>
      <c r="F60" s="303">
        <v>0</v>
      </c>
      <c r="G60" s="303">
        <v>0</v>
      </c>
      <c r="H60" s="303">
        <v>0</v>
      </c>
      <c r="I60" s="303">
        <v>0</v>
      </c>
    </row>
    <row r="61" spans="1:9" ht="12.75">
      <c r="A61" s="36" t="s">
        <v>420</v>
      </c>
      <c r="B61" s="303">
        <v>0</v>
      </c>
      <c r="C61" s="303">
        <v>0</v>
      </c>
      <c r="D61" s="303">
        <v>0</v>
      </c>
      <c r="E61" s="303">
        <v>0</v>
      </c>
      <c r="F61" s="303">
        <v>0</v>
      </c>
      <c r="G61" s="303">
        <v>0</v>
      </c>
      <c r="H61" s="303">
        <v>0</v>
      </c>
      <c r="I61" s="303">
        <v>0</v>
      </c>
    </row>
    <row r="62" spans="1:9" ht="12.75">
      <c r="A62" s="36" t="s">
        <v>412</v>
      </c>
      <c r="B62" s="303">
        <v>0</v>
      </c>
      <c r="C62" s="303">
        <v>0</v>
      </c>
      <c r="D62" s="303">
        <v>0</v>
      </c>
      <c r="E62" s="303">
        <v>0</v>
      </c>
      <c r="F62" s="303">
        <v>0</v>
      </c>
      <c r="G62" s="303">
        <v>0</v>
      </c>
      <c r="H62" s="303">
        <v>0</v>
      </c>
      <c r="I62" s="303">
        <v>0</v>
      </c>
    </row>
    <row r="63" spans="1:9" ht="12.75">
      <c r="A63" s="36" t="s">
        <v>413</v>
      </c>
      <c r="B63" s="303">
        <v>0</v>
      </c>
      <c r="C63" s="303">
        <v>0</v>
      </c>
      <c r="D63" s="303">
        <v>0</v>
      </c>
      <c r="E63" s="303">
        <v>0</v>
      </c>
      <c r="F63" s="303">
        <v>0</v>
      </c>
      <c r="G63" s="303">
        <v>0</v>
      </c>
      <c r="H63" s="303">
        <v>0</v>
      </c>
      <c r="I63" s="303">
        <v>0</v>
      </c>
    </row>
    <row r="64" spans="1:9" ht="12.75">
      <c r="A64" s="36" t="s">
        <v>414</v>
      </c>
      <c r="B64" s="303">
        <v>0</v>
      </c>
      <c r="C64" s="303">
        <v>0</v>
      </c>
      <c r="D64" s="303">
        <v>0</v>
      </c>
      <c r="E64" s="303">
        <v>0</v>
      </c>
      <c r="F64" s="303">
        <v>0</v>
      </c>
      <c r="G64" s="303">
        <v>0</v>
      </c>
      <c r="H64" s="303">
        <v>0</v>
      </c>
      <c r="I64" s="303">
        <v>0</v>
      </c>
    </row>
    <row r="65" spans="1:9" ht="12.75">
      <c r="A65" s="36" t="s">
        <v>415</v>
      </c>
      <c r="B65" s="303">
        <v>0</v>
      </c>
      <c r="C65" s="303">
        <v>0</v>
      </c>
      <c r="D65" s="303">
        <v>0</v>
      </c>
      <c r="E65" s="303">
        <v>0</v>
      </c>
      <c r="F65" s="303">
        <v>0</v>
      </c>
      <c r="G65" s="303">
        <v>0</v>
      </c>
      <c r="H65" s="303">
        <v>0</v>
      </c>
      <c r="I65" s="303">
        <v>0</v>
      </c>
    </row>
    <row r="66" spans="1:9" ht="12.75">
      <c r="A66" s="36" t="s">
        <v>416</v>
      </c>
      <c r="B66" s="303">
        <v>0</v>
      </c>
      <c r="C66" s="303">
        <v>0</v>
      </c>
      <c r="D66" s="303">
        <v>0</v>
      </c>
      <c r="E66" s="303">
        <v>0</v>
      </c>
      <c r="F66" s="303">
        <v>0</v>
      </c>
      <c r="G66" s="303">
        <v>0</v>
      </c>
      <c r="H66" s="303">
        <v>0</v>
      </c>
      <c r="I66" s="303">
        <v>0</v>
      </c>
    </row>
    <row r="67" spans="1:9" ht="13.5">
      <c r="A67" s="594" t="s">
        <v>330</v>
      </c>
      <c r="B67" s="594"/>
      <c r="C67" s="594"/>
      <c r="D67" s="594"/>
      <c r="E67" s="594"/>
      <c r="F67" s="594"/>
      <c r="G67" s="594"/>
      <c r="H67" s="594"/>
      <c r="I67" s="594"/>
    </row>
    <row r="68" spans="1:9" ht="12.75">
      <c r="A68" s="36" t="s">
        <v>417</v>
      </c>
      <c r="B68" s="42">
        <f>B69+B70+B71</f>
        <v>48</v>
      </c>
      <c r="C68" s="42">
        <f aca="true" t="shared" si="1" ref="C68:I68">C69+C70+C71</f>
        <v>48</v>
      </c>
      <c r="D68" s="269">
        <f t="shared" si="1"/>
        <v>246783190.83</v>
      </c>
      <c r="E68" s="269">
        <f t="shared" si="1"/>
        <v>204128016.51</v>
      </c>
      <c r="F68" s="269">
        <f t="shared" si="1"/>
        <v>69270657.53999999</v>
      </c>
      <c r="G68" s="269">
        <f t="shared" si="1"/>
        <v>67085904.94</v>
      </c>
      <c r="H68" s="269">
        <f t="shared" si="1"/>
        <v>1896288.17</v>
      </c>
      <c r="I68" s="269">
        <f t="shared" si="1"/>
        <v>288464.43</v>
      </c>
    </row>
    <row r="69" spans="1:9" ht="12.75">
      <c r="A69" s="36" t="s">
        <v>406</v>
      </c>
      <c r="B69" s="42">
        <v>22</v>
      </c>
      <c r="C69" s="42">
        <v>22</v>
      </c>
      <c r="D69" s="269">
        <v>201440857.65</v>
      </c>
      <c r="E69" s="269">
        <v>184876860.32</v>
      </c>
      <c r="F69" s="269">
        <f>G69+H69+I69</f>
        <v>56145750.08</v>
      </c>
      <c r="G69" s="269">
        <v>53960997.48</v>
      </c>
      <c r="H69" s="269">
        <v>1896288.17</v>
      </c>
      <c r="I69" s="269">
        <v>288464.43</v>
      </c>
    </row>
    <row r="70" spans="1:9" ht="12.75">
      <c r="A70" s="36" t="s">
        <v>407</v>
      </c>
      <c r="B70" s="42">
        <v>26</v>
      </c>
      <c r="C70" s="42">
        <v>26</v>
      </c>
      <c r="D70" s="269">
        <v>45342333.18</v>
      </c>
      <c r="E70" s="269">
        <v>19251156.19</v>
      </c>
      <c r="F70" s="269">
        <f>G70+H70+I70</f>
        <v>13124907.46</v>
      </c>
      <c r="G70" s="269">
        <v>13124907.46</v>
      </c>
      <c r="H70" s="269">
        <v>0</v>
      </c>
      <c r="I70" s="269">
        <v>0</v>
      </c>
    </row>
    <row r="71" spans="1:9" ht="12.75">
      <c r="A71" s="36" t="s">
        <v>408</v>
      </c>
      <c r="B71" s="42">
        <v>0</v>
      </c>
      <c r="C71" s="42">
        <v>0</v>
      </c>
      <c r="D71" s="269">
        <v>0</v>
      </c>
      <c r="E71" s="269">
        <v>0</v>
      </c>
      <c r="F71" s="269">
        <v>0</v>
      </c>
      <c r="G71" s="269">
        <v>0</v>
      </c>
      <c r="H71" s="269">
        <v>0</v>
      </c>
      <c r="I71" s="269">
        <v>0</v>
      </c>
    </row>
    <row r="72" spans="1:9" ht="12.75">
      <c r="A72" s="36" t="s">
        <v>418</v>
      </c>
      <c r="B72" s="42">
        <f>B73+B74+B75</f>
        <v>0</v>
      </c>
      <c r="C72" s="42">
        <f aca="true" t="shared" si="2" ref="C72:H72">C73+C74+C75</f>
        <v>0</v>
      </c>
      <c r="D72" s="269">
        <f t="shared" si="2"/>
        <v>0</v>
      </c>
      <c r="E72" s="269">
        <f t="shared" si="2"/>
        <v>0</v>
      </c>
      <c r="F72" s="269">
        <f t="shared" si="2"/>
        <v>0</v>
      </c>
      <c r="G72" s="269">
        <f t="shared" si="2"/>
        <v>0</v>
      </c>
      <c r="H72" s="269">
        <f t="shared" si="2"/>
        <v>0</v>
      </c>
      <c r="I72" s="42">
        <v>0</v>
      </c>
    </row>
    <row r="73" spans="1:9" ht="12.75">
      <c r="A73" s="36" t="s">
        <v>411</v>
      </c>
      <c r="B73" s="42">
        <v>0</v>
      </c>
      <c r="C73" s="42">
        <v>0</v>
      </c>
      <c r="D73" s="42">
        <v>0</v>
      </c>
      <c r="E73" s="42">
        <v>0</v>
      </c>
      <c r="F73" s="42">
        <v>0</v>
      </c>
      <c r="G73" s="42">
        <v>0</v>
      </c>
      <c r="H73" s="42">
        <v>0</v>
      </c>
      <c r="I73" s="42">
        <v>0</v>
      </c>
    </row>
    <row r="74" spans="1:9" ht="12.75">
      <c r="A74" s="36" t="s">
        <v>409</v>
      </c>
      <c r="B74" s="42">
        <v>0</v>
      </c>
      <c r="C74" s="42">
        <v>0</v>
      </c>
      <c r="D74" s="269">
        <v>0</v>
      </c>
      <c r="E74" s="269">
        <v>0</v>
      </c>
      <c r="F74" s="269">
        <v>0</v>
      </c>
      <c r="G74" s="269">
        <v>0</v>
      </c>
      <c r="H74" s="269">
        <v>0</v>
      </c>
      <c r="I74" s="42">
        <v>0</v>
      </c>
    </row>
    <row r="75" spans="1:9" ht="12.75">
      <c r="A75" s="36" t="s">
        <v>410</v>
      </c>
      <c r="B75" s="303">
        <v>0</v>
      </c>
      <c r="C75" s="303">
        <v>0</v>
      </c>
      <c r="D75" s="303">
        <v>0</v>
      </c>
      <c r="E75" s="303">
        <v>0</v>
      </c>
      <c r="F75" s="303">
        <v>0</v>
      </c>
      <c r="G75" s="303">
        <v>0</v>
      </c>
      <c r="H75" s="303">
        <v>0</v>
      </c>
      <c r="I75" s="303">
        <v>0</v>
      </c>
    </row>
    <row r="76" spans="1:9" ht="12.75">
      <c r="A76" s="36" t="s">
        <v>419</v>
      </c>
      <c r="B76" s="42">
        <f>B77+B78</f>
        <v>14</v>
      </c>
      <c r="C76" s="42">
        <f aca="true" t="shared" si="3" ref="C76:I76">C77+C78</f>
        <v>13</v>
      </c>
      <c r="D76" s="269">
        <f t="shared" si="3"/>
        <v>16470401.88</v>
      </c>
      <c r="E76" s="269">
        <f t="shared" si="3"/>
        <v>9621858.42</v>
      </c>
      <c r="F76" s="269">
        <f t="shared" si="3"/>
        <v>928871</v>
      </c>
      <c r="G76" s="269">
        <f t="shared" si="3"/>
        <v>354494</v>
      </c>
      <c r="H76" s="269">
        <f t="shared" si="3"/>
        <v>394955</v>
      </c>
      <c r="I76" s="307">
        <f t="shared" si="3"/>
        <v>179422</v>
      </c>
    </row>
    <row r="77" spans="1:9" ht="12.75">
      <c r="A77" s="36" t="s">
        <v>404</v>
      </c>
      <c r="B77" s="42">
        <v>14</v>
      </c>
      <c r="C77" s="42">
        <v>13</v>
      </c>
      <c r="D77" s="269">
        <v>16470401.88</v>
      </c>
      <c r="E77" s="269">
        <v>9621858.42</v>
      </c>
      <c r="F77" s="269">
        <f>G77+H77+I77</f>
        <v>928871</v>
      </c>
      <c r="G77" s="269">
        <v>354494</v>
      </c>
      <c r="H77" s="269">
        <v>394955</v>
      </c>
      <c r="I77" s="269">
        <v>179422</v>
      </c>
    </row>
    <row r="78" spans="1:9" ht="12.75">
      <c r="A78" s="36" t="s">
        <v>405</v>
      </c>
      <c r="B78" s="303">
        <v>0</v>
      </c>
      <c r="C78" s="303">
        <v>0</v>
      </c>
      <c r="D78" s="303">
        <v>0</v>
      </c>
      <c r="E78" s="303">
        <v>0</v>
      </c>
      <c r="F78" s="303">
        <v>0</v>
      </c>
      <c r="G78" s="303">
        <v>0</v>
      </c>
      <c r="H78" s="303">
        <v>0</v>
      </c>
      <c r="I78" s="303">
        <v>0</v>
      </c>
    </row>
    <row r="79" spans="1:9" ht="12.75">
      <c r="A79" s="36" t="s">
        <v>420</v>
      </c>
      <c r="B79" s="303">
        <v>0</v>
      </c>
      <c r="C79" s="303">
        <v>0</v>
      </c>
      <c r="D79" s="303">
        <v>0</v>
      </c>
      <c r="E79" s="303">
        <v>0</v>
      </c>
      <c r="F79" s="303">
        <v>0</v>
      </c>
      <c r="G79" s="303">
        <v>0</v>
      </c>
      <c r="H79" s="303">
        <v>0</v>
      </c>
      <c r="I79" s="303">
        <v>0</v>
      </c>
    </row>
    <row r="80" spans="1:9" ht="12.75">
      <c r="A80" s="36" t="s">
        <v>412</v>
      </c>
      <c r="B80" s="303">
        <v>0</v>
      </c>
      <c r="C80" s="303">
        <v>0</v>
      </c>
      <c r="D80" s="303">
        <v>0</v>
      </c>
      <c r="E80" s="303">
        <v>0</v>
      </c>
      <c r="F80" s="303">
        <v>0</v>
      </c>
      <c r="G80" s="303">
        <v>0</v>
      </c>
      <c r="H80" s="303">
        <v>0</v>
      </c>
      <c r="I80" s="303">
        <v>0</v>
      </c>
    </row>
    <row r="81" spans="1:9" ht="12.75">
      <c r="A81" s="36" t="s">
        <v>413</v>
      </c>
      <c r="B81" s="303">
        <v>0</v>
      </c>
      <c r="C81" s="303">
        <v>0</v>
      </c>
      <c r="D81" s="303">
        <v>0</v>
      </c>
      <c r="E81" s="303">
        <v>0</v>
      </c>
      <c r="F81" s="303">
        <v>0</v>
      </c>
      <c r="G81" s="303">
        <v>0</v>
      </c>
      <c r="H81" s="303">
        <v>0</v>
      </c>
      <c r="I81" s="303">
        <v>0</v>
      </c>
    </row>
    <row r="82" spans="1:9" ht="12.75">
      <c r="A82" s="36" t="s">
        <v>414</v>
      </c>
      <c r="B82" s="303">
        <v>0</v>
      </c>
      <c r="C82" s="303">
        <v>0</v>
      </c>
      <c r="D82" s="303">
        <v>0</v>
      </c>
      <c r="E82" s="303">
        <v>0</v>
      </c>
      <c r="F82" s="303">
        <v>0</v>
      </c>
      <c r="G82" s="303">
        <v>0</v>
      </c>
      <c r="H82" s="303">
        <v>0</v>
      </c>
      <c r="I82" s="303">
        <v>0</v>
      </c>
    </row>
    <row r="83" spans="1:9" ht="12.75">
      <c r="A83" s="36" t="s">
        <v>415</v>
      </c>
      <c r="B83" s="303">
        <v>0</v>
      </c>
      <c r="C83" s="303">
        <v>0</v>
      </c>
      <c r="D83" s="303">
        <v>0</v>
      </c>
      <c r="E83" s="303">
        <v>0</v>
      </c>
      <c r="F83" s="303">
        <v>0</v>
      </c>
      <c r="G83" s="303">
        <v>0</v>
      </c>
      <c r="H83" s="303">
        <v>0</v>
      </c>
      <c r="I83" s="303">
        <v>0</v>
      </c>
    </row>
    <row r="84" spans="1:9" ht="12.75">
      <c r="A84" s="36" t="s">
        <v>416</v>
      </c>
      <c r="B84" s="303">
        <v>0</v>
      </c>
      <c r="C84" s="303">
        <v>0</v>
      </c>
      <c r="D84" s="303">
        <v>0</v>
      </c>
      <c r="E84" s="303">
        <v>0</v>
      </c>
      <c r="F84" s="303">
        <v>0</v>
      </c>
      <c r="G84" s="303">
        <v>0</v>
      </c>
      <c r="H84" s="303">
        <v>0</v>
      </c>
      <c r="I84" s="303">
        <v>0</v>
      </c>
    </row>
    <row r="86" spans="1:2" ht="19.5" customHeight="1">
      <c r="A86" s="511" t="s">
        <v>95</v>
      </c>
      <c r="B86" s="511"/>
    </row>
    <row r="87" spans="1:2" ht="25.5">
      <c r="A87" s="302" t="s">
        <v>96</v>
      </c>
      <c r="B87" s="301"/>
    </row>
  </sheetData>
  <sheetProtection/>
  <mergeCells count="35">
    <mergeCell ref="B46:B47"/>
    <mergeCell ref="A42:I42"/>
    <mergeCell ref="B44:C45"/>
    <mergeCell ref="E15:F15"/>
    <mergeCell ref="G15:G17"/>
    <mergeCell ref="C16:C17"/>
    <mergeCell ref="D16:D17"/>
    <mergeCell ref="A86:B86"/>
    <mergeCell ref="E16:E17"/>
    <mergeCell ref="A36:G36"/>
    <mergeCell ref="A40:I40"/>
    <mergeCell ref="A38:I38"/>
    <mergeCell ref="A41:I41"/>
    <mergeCell ref="A67:I67"/>
    <mergeCell ref="C46:C47"/>
    <mergeCell ref="D46:D47"/>
    <mergeCell ref="E46:E47"/>
    <mergeCell ref="A49:I49"/>
    <mergeCell ref="D44:E45"/>
    <mergeCell ref="F44:I44"/>
    <mergeCell ref="F45:F47"/>
    <mergeCell ref="G45:I45"/>
    <mergeCell ref="A44:A47"/>
    <mergeCell ref="A1:I1"/>
    <mergeCell ref="B3:I3"/>
    <mergeCell ref="B5:I5"/>
    <mergeCell ref="A7:I7"/>
    <mergeCell ref="F16:F17"/>
    <mergeCell ref="A8:I8"/>
    <mergeCell ref="A13:I13"/>
    <mergeCell ref="A10:I10"/>
    <mergeCell ref="A12:I12"/>
    <mergeCell ref="A15:A17"/>
    <mergeCell ref="B15:B17"/>
    <mergeCell ref="C15:D15"/>
  </mergeCells>
  <printOptions/>
  <pageMargins left="0.75" right="0.75" top="1" bottom="1" header="0.5" footer="0.5"/>
  <pageSetup horizontalDpi="300" verticalDpi="300" orientation="landscape" paperSize="9" scale="63" r:id="rId1"/>
  <rowBreaks count="1" manualBreakCount="1">
    <brk id="36" max="255" man="1"/>
  </rowBreaks>
</worksheet>
</file>

<file path=xl/worksheets/sheet2.xml><?xml version="1.0" encoding="utf-8"?>
<worksheet xmlns="http://schemas.openxmlformats.org/spreadsheetml/2006/main" xmlns:r="http://schemas.openxmlformats.org/officeDocument/2006/relationships">
  <dimension ref="A1:M306"/>
  <sheetViews>
    <sheetView view="pageBreakPreview" zoomScale="90" zoomScaleSheetLayoutView="90" zoomScalePageLayoutView="0" workbookViewId="0" topLeftCell="A286">
      <selection activeCell="C299" sqref="C299:J299"/>
    </sheetView>
  </sheetViews>
  <sheetFormatPr defaultColWidth="9.140625" defaultRowHeight="12.75" outlineLevelRow="1"/>
  <cols>
    <col min="1" max="1" width="5.421875" style="38" customWidth="1"/>
    <col min="2" max="2" width="66.140625" style="38" customWidth="1"/>
    <col min="3" max="3" width="12.7109375" style="38" customWidth="1"/>
    <col min="4" max="4" width="12.7109375" style="58" customWidth="1"/>
    <col min="5" max="6" width="12.7109375" style="38" customWidth="1"/>
    <col min="7" max="7" width="12.7109375" style="58" customWidth="1"/>
    <col min="8" max="10" width="12.7109375" style="38" customWidth="1"/>
    <col min="11" max="11" width="5.7109375" style="38" customWidth="1"/>
    <col min="12" max="16384" width="9.140625" style="38" customWidth="1"/>
  </cols>
  <sheetData>
    <row r="1" spans="1:10" ht="18" customHeight="1">
      <c r="A1" s="463" t="s">
        <v>301</v>
      </c>
      <c r="B1" s="463"/>
      <c r="C1" s="463"/>
      <c r="D1" s="463"/>
      <c r="E1" s="463"/>
      <c r="F1" s="463"/>
      <c r="G1" s="463"/>
      <c r="H1" s="463"/>
      <c r="I1" s="463"/>
      <c r="J1" s="463"/>
    </row>
    <row r="2" spans="5:7" ht="12.75">
      <c r="E2" s="39"/>
      <c r="F2" s="39"/>
      <c r="G2" s="59"/>
    </row>
    <row r="3" spans="1:10" ht="15">
      <c r="A3" s="464" t="s">
        <v>92</v>
      </c>
      <c r="B3" s="465"/>
      <c r="C3" s="468" t="s">
        <v>369</v>
      </c>
      <c r="D3" s="468"/>
      <c r="E3" s="468"/>
      <c r="F3" s="468"/>
      <c r="G3" s="468"/>
      <c r="H3" s="468"/>
      <c r="I3" s="468"/>
      <c r="J3" s="468"/>
    </row>
    <row r="4" spans="1:3" ht="15">
      <c r="A4" s="87"/>
      <c r="B4" s="95"/>
      <c r="C4" s="44"/>
    </row>
    <row r="5" spans="1:10" ht="15">
      <c r="A5" s="466" t="s">
        <v>93</v>
      </c>
      <c r="B5" s="465"/>
      <c r="C5" s="468" t="s">
        <v>425</v>
      </c>
      <c r="D5" s="468"/>
      <c r="E5" s="468"/>
      <c r="F5" s="468"/>
      <c r="G5" s="468"/>
      <c r="H5" s="468"/>
      <c r="I5" s="468"/>
      <c r="J5" s="468"/>
    </row>
    <row r="7" spans="1:10" ht="12.75" customHeight="1">
      <c r="A7" s="470" t="s">
        <v>102</v>
      </c>
      <c r="B7" s="470"/>
      <c r="C7" s="470"/>
      <c r="D7" s="470"/>
      <c r="E7" s="470"/>
      <c r="F7" s="470"/>
      <c r="G7" s="470"/>
      <c r="H7" s="470"/>
      <c r="I7" s="470"/>
      <c r="J7" s="470"/>
    </row>
    <row r="8" spans="1:10" ht="13.5">
      <c r="A8" s="471" t="s">
        <v>103</v>
      </c>
      <c r="B8" s="471"/>
      <c r="C8" s="471"/>
      <c r="D8" s="471"/>
      <c r="E8" s="471"/>
      <c r="F8" s="471"/>
      <c r="G8" s="471"/>
      <c r="H8" s="471"/>
      <c r="I8" s="471"/>
      <c r="J8" s="471"/>
    </row>
    <row r="9" spans="1:10" ht="12.75" customHeight="1">
      <c r="A9" s="472" t="s">
        <v>85</v>
      </c>
      <c r="B9" s="472"/>
      <c r="C9" s="472"/>
      <c r="D9" s="472"/>
      <c r="E9" s="472"/>
      <c r="F9" s="472"/>
      <c r="G9" s="472"/>
      <c r="H9" s="472"/>
      <c r="I9" s="472"/>
      <c r="J9" s="472"/>
    </row>
    <row r="10" spans="1:10" ht="13.5">
      <c r="A10" s="467"/>
      <c r="B10" s="472"/>
      <c r="C10" s="472"/>
      <c r="D10" s="472"/>
      <c r="E10" s="472"/>
      <c r="F10" s="472"/>
      <c r="G10" s="472"/>
      <c r="H10" s="472"/>
      <c r="I10" s="472"/>
      <c r="J10" s="60"/>
    </row>
    <row r="11" spans="1:13" s="3" customFormat="1" ht="16.5" customHeight="1">
      <c r="A11" s="469" t="s">
        <v>221</v>
      </c>
      <c r="B11" s="469"/>
      <c r="C11" s="469"/>
      <c r="D11" s="469"/>
      <c r="E11" s="469"/>
      <c r="F11" s="469"/>
      <c r="G11" s="469"/>
      <c r="H11" s="469"/>
      <c r="I11" s="469"/>
      <c r="J11" s="469"/>
      <c r="K11" s="212"/>
      <c r="L11" s="212"/>
      <c r="M11" s="212"/>
    </row>
    <row r="12" spans="1:10" s="101" customFormat="1" ht="39.75" customHeight="1">
      <c r="A12" s="473" t="s">
        <v>222</v>
      </c>
      <c r="B12" s="473"/>
      <c r="C12" s="473"/>
      <c r="D12" s="473"/>
      <c r="E12" s="473"/>
      <c r="F12" s="473"/>
      <c r="G12" s="473"/>
      <c r="H12" s="473"/>
      <c r="I12" s="473"/>
      <c r="J12" s="473"/>
    </row>
    <row r="13" spans="1:10" ht="42" customHeight="1">
      <c r="A13" s="467" t="s">
        <v>87</v>
      </c>
      <c r="B13" s="467"/>
      <c r="C13" s="467"/>
      <c r="D13" s="467"/>
      <c r="E13" s="467"/>
      <c r="F13" s="467"/>
      <c r="G13" s="467"/>
      <c r="H13" s="467"/>
      <c r="I13" s="467"/>
      <c r="J13" s="467"/>
    </row>
    <row r="14" spans="1:10" ht="13.5">
      <c r="A14" s="100"/>
      <c r="B14" s="60"/>
      <c r="C14" s="60"/>
      <c r="D14" s="60"/>
      <c r="E14" s="60"/>
      <c r="F14" s="60"/>
      <c r="G14" s="60"/>
      <c r="H14" s="60"/>
      <c r="I14" s="60"/>
      <c r="J14" s="60"/>
    </row>
    <row r="15" spans="1:10" ht="15.75" customHeight="1" thickBot="1">
      <c r="A15" s="474" t="s">
        <v>302</v>
      </c>
      <c r="B15" s="474"/>
      <c r="C15" s="474"/>
      <c r="D15" s="474"/>
      <c r="E15" s="474"/>
      <c r="F15" s="474"/>
      <c r="G15" s="474"/>
      <c r="H15" s="474"/>
      <c r="I15" s="474"/>
      <c r="J15" s="474"/>
    </row>
    <row r="16" spans="1:10" ht="18" customHeight="1">
      <c r="A16" s="436" t="s">
        <v>184</v>
      </c>
      <c r="B16" s="438" t="s">
        <v>97</v>
      </c>
      <c r="C16" s="440" t="s">
        <v>275</v>
      </c>
      <c r="D16" s="441"/>
      <c r="E16" s="444" t="s">
        <v>257</v>
      </c>
      <c r="F16" s="445"/>
      <c r="G16" s="445"/>
      <c r="H16" s="445"/>
      <c r="I16" s="445"/>
      <c r="J16" s="446"/>
    </row>
    <row r="17" spans="1:10" ht="28.5" customHeight="1">
      <c r="A17" s="437"/>
      <c r="B17" s="439"/>
      <c r="C17" s="442"/>
      <c r="D17" s="443"/>
      <c r="E17" s="367" t="s">
        <v>98</v>
      </c>
      <c r="F17" s="367"/>
      <c r="G17" s="447" t="s">
        <v>99</v>
      </c>
      <c r="H17" s="448"/>
      <c r="I17" s="447" t="s">
        <v>94</v>
      </c>
      <c r="J17" s="449"/>
    </row>
    <row r="18" spans="1:10" ht="15.75" thickBot="1">
      <c r="A18" s="103">
        <v>1</v>
      </c>
      <c r="B18" s="104">
        <v>2</v>
      </c>
      <c r="C18" s="450">
        <v>3</v>
      </c>
      <c r="D18" s="451"/>
      <c r="E18" s="450">
        <v>4</v>
      </c>
      <c r="F18" s="451"/>
      <c r="G18" s="450">
        <v>5</v>
      </c>
      <c r="H18" s="451"/>
      <c r="I18" s="450">
        <v>6</v>
      </c>
      <c r="J18" s="452"/>
    </row>
    <row r="19" spans="1:10" ht="15" customHeight="1">
      <c r="A19" s="453" t="s">
        <v>122</v>
      </c>
      <c r="B19" s="454"/>
      <c r="C19" s="454"/>
      <c r="D19" s="454"/>
      <c r="E19" s="454"/>
      <c r="F19" s="454"/>
      <c r="G19" s="454"/>
      <c r="H19" s="454"/>
      <c r="I19" s="454"/>
      <c r="J19" s="455"/>
    </row>
    <row r="20" spans="1:10" ht="15" customHeight="1" hidden="1" outlineLevel="1">
      <c r="A20" s="435" t="s">
        <v>294</v>
      </c>
      <c r="B20" s="435"/>
      <c r="C20" s="435"/>
      <c r="D20" s="435"/>
      <c r="E20" s="435"/>
      <c r="F20" s="435"/>
      <c r="G20" s="435"/>
      <c r="H20" s="435"/>
      <c r="I20" s="435"/>
      <c r="J20" s="435"/>
    </row>
    <row r="21" spans="1:10" ht="25.5" hidden="1" outlineLevel="1">
      <c r="A21" s="37">
        <v>1</v>
      </c>
      <c r="B21" s="159" t="s">
        <v>332</v>
      </c>
      <c r="C21" s="419"/>
      <c r="D21" s="420"/>
      <c r="E21" s="419"/>
      <c r="F21" s="420"/>
      <c r="G21" s="419"/>
      <c r="H21" s="420"/>
      <c r="I21" s="383"/>
      <c r="J21" s="384"/>
    </row>
    <row r="22" spans="1:10" ht="14.25" customHeight="1" hidden="1" outlineLevel="1">
      <c r="A22" s="37">
        <v>2</v>
      </c>
      <c r="B22" s="160" t="s">
        <v>333</v>
      </c>
      <c r="C22" s="419"/>
      <c r="D22" s="420"/>
      <c r="E22" s="383" t="s">
        <v>84</v>
      </c>
      <c r="F22" s="384"/>
      <c r="G22" s="383" t="s">
        <v>84</v>
      </c>
      <c r="H22" s="384"/>
      <c r="I22" s="383"/>
      <c r="J22" s="384"/>
    </row>
    <row r="23" spans="1:10" ht="14.25" customHeight="1" hidden="1" outlineLevel="1">
      <c r="A23" s="37">
        <v>3</v>
      </c>
      <c r="B23" s="160" t="s">
        <v>18</v>
      </c>
      <c r="C23" s="429"/>
      <c r="D23" s="430"/>
      <c r="E23" s="477"/>
      <c r="F23" s="478"/>
      <c r="G23" s="477"/>
      <c r="H23" s="478"/>
      <c r="I23" s="477"/>
      <c r="J23" s="478"/>
    </row>
    <row r="24" spans="1:10" ht="15" customHeight="1" hidden="1" outlineLevel="1">
      <c r="A24" s="435" t="s">
        <v>334</v>
      </c>
      <c r="B24" s="435"/>
      <c r="C24" s="435"/>
      <c r="D24" s="435"/>
      <c r="E24" s="435"/>
      <c r="F24" s="435"/>
      <c r="G24" s="435"/>
      <c r="H24" s="435"/>
      <c r="I24" s="435"/>
      <c r="J24" s="435"/>
    </row>
    <row r="25" spans="1:10" ht="27" customHeight="1" hidden="1" outlineLevel="1">
      <c r="A25" s="389">
        <v>1</v>
      </c>
      <c r="B25" s="43" t="s">
        <v>255</v>
      </c>
      <c r="C25" s="419"/>
      <c r="D25" s="420"/>
      <c r="E25" s="419"/>
      <c r="F25" s="420"/>
      <c r="G25" s="419"/>
      <c r="H25" s="420"/>
      <c r="I25" s="383"/>
      <c r="J25" s="384"/>
    </row>
    <row r="26" spans="1:10" ht="12.75" hidden="1" outlineLevel="1">
      <c r="A26" s="389"/>
      <c r="B26" s="193" t="s">
        <v>253</v>
      </c>
      <c r="C26" s="419"/>
      <c r="D26" s="420"/>
      <c r="E26" s="419"/>
      <c r="F26" s="420"/>
      <c r="G26" s="419"/>
      <c r="H26" s="420"/>
      <c r="I26" s="383"/>
      <c r="J26" s="384"/>
    </row>
    <row r="27" spans="1:10" ht="17.25" customHeight="1" hidden="1" outlineLevel="1">
      <c r="A27" s="435" t="s">
        <v>335</v>
      </c>
      <c r="B27" s="435"/>
      <c r="C27" s="435"/>
      <c r="D27" s="435"/>
      <c r="E27" s="435"/>
      <c r="F27" s="435"/>
      <c r="G27" s="435"/>
      <c r="H27" s="435"/>
      <c r="I27" s="435"/>
      <c r="J27" s="435"/>
    </row>
    <row r="28" spans="1:10" ht="15" customHeight="1" hidden="1" outlineLevel="1">
      <c r="A28" s="37">
        <v>1</v>
      </c>
      <c r="B28" s="43" t="s">
        <v>336</v>
      </c>
      <c r="C28" s="385"/>
      <c r="D28" s="374"/>
      <c r="E28" s="383" t="s">
        <v>84</v>
      </c>
      <c r="F28" s="384"/>
      <c r="G28" s="383" t="s">
        <v>84</v>
      </c>
      <c r="H28" s="384"/>
      <c r="I28" s="383"/>
      <c r="J28" s="384"/>
    </row>
    <row r="29" spans="1:10" ht="25.5" customHeight="1" hidden="1" outlineLevel="1">
      <c r="A29" s="37">
        <v>2</v>
      </c>
      <c r="B29" s="43" t="s">
        <v>337</v>
      </c>
      <c r="C29" s="385"/>
      <c r="D29" s="374"/>
      <c r="E29" s="385"/>
      <c r="F29" s="374"/>
      <c r="G29" s="419"/>
      <c r="H29" s="420"/>
      <c r="I29" s="383"/>
      <c r="J29" s="384"/>
    </row>
    <row r="30" spans="1:10" ht="25.5" customHeight="1" hidden="1" outlineLevel="1">
      <c r="A30" s="37">
        <v>3</v>
      </c>
      <c r="B30" s="43" t="s">
        <v>338</v>
      </c>
      <c r="C30" s="385"/>
      <c r="D30" s="374"/>
      <c r="E30" s="383" t="s">
        <v>84</v>
      </c>
      <c r="F30" s="384"/>
      <c r="G30" s="383" t="s">
        <v>84</v>
      </c>
      <c r="H30" s="384"/>
      <c r="I30" s="383"/>
      <c r="J30" s="384"/>
    </row>
    <row r="31" spans="1:10" ht="26.25" customHeight="1" hidden="1" outlineLevel="1">
      <c r="A31" s="389">
        <v>4</v>
      </c>
      <c r="B31" s="43" t="s">
        <v>340</v>
      </c>
      <c r="C31" s="385"/>
      <c r="D31" s="374"/>
      <c r="E31" s="383" t="s">
        <v>84</v>
      </c>
      <c r="F31" s="384"/>
      <c r="G31" s="383" t="s">
        <v>84</v>
      </c>
      <c r="H31" s="384"/>
      <c r="I31" s="383"/>
      <c r="J31" s="384"/>
    </row>
    <row r="32" spans="1:10" ht="12.75" customHeight="1" hidden="1" outlineLevel="1">
      <c r="A32" s="389"/>
      <c r="B32" s="161" t="s">
        <v>341</v>
      </c>
      <c r="C32" s="385"/>
      <c r="D32" s="374"/>
      <c r="E32" s="383" t="s">
        <v>84</v>
      </c>
      <c r="F32" s="384"/>
      <c r="G32" s="383" t="s">
        <v>84</v>
      </c>
      <c r="H32" s="384"/>
      <c r="I32" s="383"/>
      <c r="J32" s="384"/>
    </row>
    <row r="33" spans="1:10" ht="12.75" customHeight="1" hidden="1" outlineLevel="1">
      <c r="A33" s="389"/>
      <c r="B33" s="161" t="s">
        <v>342</v>
      </c>
      <c r="C33" s="385"/>
      <c r="D33" s="374"/>
      <c r="E33" s="383" t="s">
        <v>84</v>
      </c>
      <c r="F33" s="384"/>
      <c r="G33" s="383" t="s">
        <v>84</v>
      </c>
      <c r="H33" s="384"/>
      <c r="I33" s="383"/>
      <c r="J33" s="384"/>
    </row>
    <row r="34" spans="1:10" ht="12.75" customHeight="1" hidden="1" outlineLevel="1">
      <c r="A34" s="389"/>
      <c r="B34" s="161" t="s">
        <v>254</v>
      </c>
      <c r="C34" s="385"/>
      <c r="D34" s="374"/>
      <c r="E34" s="383" t="s">
        <v>84</v>
      </c>
      <c r="F34" s="384"/>
      <c r="G34" s="383" t="s">
        <v>84</v>
      </c>
      <c r="H34" s="384"/>
      <c r="I34" s="383"/>
      <c r="J34" s="384"/>
    </row>
    <row r="35" spans="1:10" ht="15.75" customHeight="1" hidden="1" outlineLevel="1">
      <c r="A35" s="37">
        <v>5</v>
      </c>
      <c r="B35" s="160" t="s">
        <v>19</v>
      </c>
      <c r="C35" s="413"/>
      <c r="D35" s="414"/>
      <c r="E35" s="477"/>
      <c r="F35" s="478"/>
      <c r="G35" s="477"/>
      <c r="H35" s="478"/>
      <c r="I35" s="477"/>
      <c r="J35" s="478"/>
    </row>
    <row r="36" spans="1:10" s="211" customFormat="1" ht="15" hidden="1" outlineLevel="1">
      <c r="A36" s="154" t="s">
        <v>279</v>
      </c>
      <c r="B36" s="207" t="s">
        <v>223</v>
      </c>
      <c r="C36" s="490"/>
      <c r="D36" s="395"/>
      <c r="E36" s="490"/>
      <c r="F36" s="395"/>
      <c r="G36" s="491"/>
      <c r="H36" s="492"/>
      <c r="I36" s="424"/>
      <c r="J36" s="425"/>
    </row>
    <row r="37" spans="1:10" ht="15" customHeight="1" collapsed="1">
      <c r="A37" s="434" t="s">
        <v>126</v>
      </c>
      <c r="B37" s="434"/>
      <c r="C37" s="434"/>
      <c r="D37" s="434"/>
      <c r="E37" s="434"/>
      <c r="F37" s="434"/>
      <c r="G37" s="434"/>
      <c r="H37" s="434"/>
      <c r="I37" s="434"/>
      <c r="J37" s="434"/>
    </row>
    <row r="38" spans="1:10" ht="15" customHeight="1" hidden="1" outlineLevel="1">
      <c r="A38" s="435" t="s">
        <v>294</v>
      </c>
      <c r="B38" s="435"/>
      <c r="C38" s="435"/>
      <c r="D38" s="435"/>
      <c r="E38" s="435"/>
      <c r="F38" s="435"/>
      <c r="G38" s="435"/>
      <c r="H38" s="435"/>
      <c r="I38" s="435"/>
      <c r="J38" s="435"/>
    </row>
    <row r="39" spans="1:10" ht="51" hidden="1" outlineLevel="1">
      <c r="A39" s="37">
        <v>1</v>
      </c>
      <c r="B39" s="43" t="s">
        <v>343</v>
      </c>
      <c r="C39" s="419"/>
      <c r="D39" s="420"/>
      <c r="E39" s="419"/>
      <c r="F39" s="420"/>
      <c r="G39" s="419"/>
      <c r="H39" s="420"/>
      <c r="I39" s="419"/>
      <c r="J39" s="420"/>
    </row>
    <row r="40" spans="1:10" ht="25.5" hidden="1" outlineLevel="1">
      <c r="A40" s="37">
        <v>2</v>
      </c>
      <c r="B40" s="43" t="s">
        <v>344</v>
      </c>
      <c r="C40" s="419"/>
      <c r="D40" s="420"/>
      <c r="E40" s="419"/>
      <c r="F40" s="420"/>
      <c r="G40" s="419"/>
      <c r="H40" s="420"/>
      <c r="I40" s="419"/>
      <c r="J40" s="420"/>
    </row>
    <row r="41" spans="1:10" ht="38.25" hidden="1" outlineLevel="1">
      <c r="A41" s="37">
        <v>3</v>
      </c>
      <c r="B41" s="43" t="s">
        <v>345</v>
      </c>
      <c r="C41" s="429"/>
      <c r="D41" s="430"/>
      <c r="E41" s="383" t="s">
        <v>84</v>
      </c>
      <c r="F41" s="384"/>
      <c r="G41" s="383" t="s">
        <v>84</v>
      </c>
      <c r="H41" s="384"/>
      <c r="I41" s="429"/>
      <c r="J41" s="430"/>
    </row>
    <row r="42" spans="1:10" ht="15" customHeight="1" hidden="1" outlineLevel="1">
      <c r="A42" s="431" t="s">
        <v>334</v>
      </c>
      <c r="B42" s="432"/>
      <c r="C42" s="432"/>
      <c r="D42" s="432"/>
      <c r="E42" s="432"/>
      <c r="F42" s="432"/>
      <c r="G42" s="432"/>
      <c r="H42" s="432"/>
      <c r="I42" s="432"/>
      <c r="J42" s="433"/>
    </row>
    <row r="43" spans="1:10" ht="25.5" hidden="1" outlineLevel="1">
      <c r="A43" s="37">
        <v>1</v>
      </c>
      <c r="B43" s="43" t="s">
        <v>346</v>
      </c>
      <c r="C43" s="412"/>
      <c r="D43" s="412"/>
      <c r="E43" s="383" t="s">
        <v>84</v>
      </c>
      <c r="F43" s="384"/>
      <c r="G43" s="383" t="s">
        <v>84</v>
      </c>
      <c r="H43" s="384"/>
      <c r="I43" s="412"/>
      <c r="J43" s="412"/>
    </row>
    <row r="44" spans="1:10" ht="15" customHeight="1" hidden="1" outlineLevel="1">
      <c r="A44" s="386" t="s">
        <v>335</v>
      </c>
      <c r="B44" s="387"/>
      <c r="C44" s="387"/>
      <c r="D44" s="387"/>
      <c r="E44" s="387"/>
      <c r="F44" s="387"/>
      <c r="G44" s="387"/>
      <c r="H44" s="387"/>
      <c r="I44" s="387"/>
      <c r="J44" s="388"/>
    </row>
    <row r="45" spans="1:10" ht="51" hidden="1" outlineLevel="1">
      <c r="A45" s="37">
        <v>1</v>
      </c>
      <c r="B45" s="43" t="s">
        <v>347</v>
      </c>
      <c r="C45" s="412"/>
      <c r="D45" s="412"/>
      <c r="E45" s="419"/>
      <c r="F45" s="420"/>
      <c r="G45" s="419"/>
      <c r="H45" s="420"/>
      <c r="I45" s="412"/>
      <c r="J45" s="412"/>
    </row>
    <row r="46" spans="1:10" ht="38.25" hidden="1" outlineLevel="1">
      <c r="A46" s="37">
        <v>2</v>
      </c>
      <c r="B46" s="162" t="s">
        <v>349</v>
      </c>
      <c r="C46" s="412"/>
      <c r="D46" s="412"/>
      <c r="E46" s="383" t="s">
        <v>84</v>
      </c>
      <c r="F46" s="384"/>
      <c r="G46" s="383" t="s">
        <v>84</v>
      </c>
      <c r="H46" s="384"/>
      <c r="I46" s="412"/>
      <c r="J46" s="412"/>
    </row>
    <row r="47" spans="1:10" ht="15" customHeight="1" hidden="1" outlineLevel="1">
      <c r="A47" s="386" t="s">
        <v>350</v>
      </c>
      <c r="B47" s="387"/>
      <c r="C47" s="387"/>
      <c r="D47" s="387"/>
      <c r="E47" s="387"/>
      <c r="F47" s="387"/>
      <c r="G47" s="387"/>
      <c r="H47" s="387"/>
      <c r="I47" s="387"/>
      <c r="J47" s="388"/>
    </row>
    <row r="48" spans="1:10" ht="25.5" hidden="1" outlineLevel="1">
      <c r="A48" s="37">
        <v>1</v>
      </c>
      <c r="B48" s="162" t="s">
        <v>351</v>
      </c>
      <c r="C48" s="419"/>
      <c r="D48" s="420"/>
      <c r="E48" s="383" t="s">
        <v>84</v>
      </c>
      <c r="F48" s="384"/>
      <c r="G48" s="383" t="s">
        <v>84</v>
      </c>
      <c r="H48" s="384"/>
      <c r="I48" s="419"/>
      <c r="J48" s="420"/>
    </row>
    <row r="49" spans="1:10" ht="15" customHeight="1" hidden="1" outlineLevel="1">
      <c r="A49" s="386" t="s">
        <v>352</v>
      </c>
      <c r="B49" s="387"/>
      <c r="C49" s="387"/>
      <c r="D49" s="387"/>
      <c r="E49" s="387"/>
      <c r="F49" s="387"/>
      <c r="G49" s="387"/>
      <c r="H49" s="387"/>
      <c r="I49" s="387"/>
      <c r="J49" s="388"/>
    </row>
    <row r="50" spans="1:10" ht="25.5" hidden="1" outlineLevel="1">
      <c r="A50" s="37">
        <v>1</v>
      </c>
      <c r="B50" s="43" t="s">
        <v>353</v>
      </c>
      <c r="C50" s="419"/>
      <c r="D50" s="420"/>
      <c r="E50" s="419"/>
      <c r="F50" s="420"/>
      <c r="G50" s="419"/>
      <c r="H50" s="420"/>
      <c r="I50" s="419"/>
      <c r="J50" s="420"/>
    </row>
    <row r="51" spans="1:10" ht="12.75" hidden="1" outlineLevel="1">
      <c r="A51" s="389">
        <v>2</v>
      </c>
      <c r="B51" s="163" t="s">
        <v>354</v>
      </c>
      <c r="C51" s="419"/>
      <c r="D51" s="420"/>
      <c r="E51" s="419"/>
      <c r="F51" s="420"/>
      <c r="G51" s="419"/>
      <c r="H51" s="420"/>
      <c r="I51" s="419"/>
      <c r="J51" s="420"/>
    </row>
    <row r="52" spans="1:10" ht="12.75" hidden="1" outlineLevel="1">
      <c r="A52" s="389"/>
      <c r="B52" s="164" t="s">
        <v>355</v>
      </c>
      <c r="C52" s="419"/>
      <c r="D52" s="420"/>
      <c r="E52" s="419"/>
      <c r="F52" s="420"/>
      <c r="G52" s="419"/>
      <c r="H52" s="420"/>
      <c r="I52" s="419"/>
      <c r="J52" s="420"/>
    </row>
    <row r="53" spans="1:10" ht="12.75" hidden="1" outlineLevel="1">
      <c r="A53" s="389"/>
      <c r="B53" s="161" t="s">
        <v>356</v>
      </c>
      <c r="C53" s="419"/>
      <c r="D53" s="420"/>
      <c r="E53" s="419"/>
      <c r="F53" s="420"/>
      <c r="G53" s="419"/>
      <c r="H53" s="420"/>
      <c r="I53" s="419"/>
      <c r="J53" s="420"/>
    </row>
    <row r="54" spans="1:10" ht="12.75" hidden="1" outlineLevel="1">
      <c r="A54" s="389"/>
      <c r="B54" s="161" t="s">
        <v>357</v>
      </c>
      <c r="C54" s="419"/>
      <c r="D54" s="420"/>
      <c r="E54" s="419"/>
      <c r="F54" s="420"/>
      <c r="G54" s="419"/>
      <c r="H54" s="420"/>
      <c r="I54" s="419"/>
      <c r="J54" s="420"/>
    </row>
    <row r="55" spans="1:10" ht="15" customHeight="1" hidden="1" outlineLevel="1">
      <c r="A55" s="386" t="s">
        <v>358</v>
      </c>
      <c r="B55" s="387"/>
      <c r="C55" s="387"/>
      <c r="D55" s="387"/>
      <c r="E55" s="387"/>
      <c r="F55" s="387"/>
      <c r="G55" s="387"/>
      <c r="H55" s="387"/>
      <c r="I55" s="387"/>
      <c r="J55" s="388"/>
    </row>
    <row r="56" spans="1:10" ht="25.5" hidden="1" outlineLevel="1">
      <c r="A56" s="37">
        <v>1</v>
      </c>
      <c r="B56" s="162" t="s">
        <v>359</v>
      </c>
      <c r="C56" s="419"/>
      <c r="D56" s="420"/>
      <c r="E56" s="383" t="s">
        <v>84</v>
      </c>
      <c r="F56" s="384"/>
      <c r="G56" s="383" t="s">
        <v>84</v>
      </c>
      <c r="H56" s="384"/>
      <c r="I56" s="419"/>
      <c r="J56" s="420"/>
    </row>
    <row r="57" spans="1:10" ht="25.5" hidden="1" outlineLevel="1">
      <c r="A57" s="37">
        <v>2</v>
      </c>
      <c r="B57" s="162" t="s">
        <v>360</v>
      </c>
      <c r="C57" s="419"/>
      <c r="D57" s="420"/>
      <c r="E57" s="383" t="s">
        <v>84</v>
      </c>
      <c r="F57" s="384"/>
      <c r="G57" s="383" t="s">
        <v>84</v>
      </c>
      <c r="H57" s="384"/>
      <c r="I57" s="419"/>
      <c r="J57" s="420"/>
    </row>
    <row r="58" spans="1:10" s="211" customFormat="1" ht="15.75" customHeight="1" hidden="1" outlineLevel="1">
      <c r="A58" s="154" t="s">
        <v>279</v>
      </c>
      <c r="B58" s="207" t="s">
        <v>223</v>
      </c>
      <c r="C58" s="416"/>
      <c r="D58" s="417"/>
      <c r="E58" s="416"/>
      <c r="F58" s="417"/>
      <c r="G58" s="416"/>
      <c r="H58" s="417"/>
      <c r="I58" s="424"/>
      <c r="J58" s="425"/>
    </row>
    <row r="59" spans="1:10" ht="15" customHeight="1" collapsed="1">
      <c r="A59" s="426" t="s">
        <v>130</v>
      </c>
      <c r="B59" s="427"/>
      <c r="C59" s="427"/>
      <c r="D59" s="427"/>
      <c r="E59" s="427"/>
      <c r="F59" s="427"/>
      <c r="G59" s="427"/>
      <c r="H59" s="427"/>
      <c r="I59" s="427"/>
      <c r="J59" s="428"/>
    </row>
    <row r="60" spans="1:10" ht="15" customHeight="1" hidden="1" outlineLevel="1">
      <c r="A60" s="386" t="s">
        <v>294</v>
      </c>
      <c r="B60" s="387"/>
      <c r="C60" s="387"/>
      <c r="D60" s="387"/>
      <c r="E60" s="387"/>
      <c r="F60" s="387"/>
      <c r="G60" s="387"/>
      <c r="H60" s="387"/>
      <c r="I60" s="387"/>
      <c r="J60" s="388"/>
    </row>
    <row r="61" spans="1:10" ht="25.5" hidden="1" outlineLevel="1">
      <c r="A61" s="37">
        <v>1</v>
      </c>
      <c r="B61" s="43" t="s">
        <v>361</v>
      </c>
      <c r="C61" s="385"/>
      <c r="D61" s="374"/>
      <c r="E61" s="383" t="s">
        <v>84</v>
      </c>
      <c r="F61" s="384"/>
      <c r="G61" s="383" t="s">
        <v>84</v>
      </c>
      <c r="H61" s="384"/>
      <c r="I61" s="419"/>
      <c r="J61" s="420"/>
    </row>
    <row r="62" spans="1:10" ht="25.5" hidden="1" outlineLevel="1">
      <c r="A62" s="37">
        <v>2</v>
      </c>
      <c r="B62" s="162" t="s">
        <v>362</v>
      </c>
      <c r="C62" s="385"/>
      <c r="D62" s="374"/>
      <c r="E62" s="383" t="s">
        <v>84</v>
      </c>
      <c r="F62" s="384"/>
      <c r="G62" s="383" t="s">
        <v>84</v>
      </c>
      <c r="H62" s="384"/>
      <c r="I62" s="419"/>
      <c r="J62" s="420"/>
    </row>
    <row r="63" spans="1:10" ht="25.5" hidden="1" outlineLevel="1">
      <c r="A63" s="37">
        <v>3</v>
      </c>
      <c r="B63" s="162" t="s">
        <v>363</v>
      </c>
      <c r="C63" s="385"/>
      <c r="D63" s="374"/>
      <c r="E63" s="383" t="s">
        <v>84</v>
      </c>
      <c r="F63" s="384"/>
      <c r="G63" s="383" t="s">
        <v>84</v>
      </c>
      <c r="H63" s="384"/>
      <c r="I63" s="419"/>
      <c r="J63" s="420"/>
    </row>
    <row r="64" spans="1:10" ht="15" customHeight="1" hidden="1" outlineLevel="1">
      <c r="A64" s="386" t="s">
        <v>334</v>
      </c>
      <c r="B64" s="387"/>
      <c r="C64" s="387"/>
      <c r="D64" s="387"/>
      <c r="E64" s="387"/>
      <c r="F64" s="387"/>
      <c r="G64" s="387"/>
      <c r="H64" s="387"/>
      <c r="I64" s="387"/>
      <c r="J64" s="388"/>
    </row>
    <row r="65" spans="1:10" ht="51" hidden="1" outlineLevel="1">
      <c r="A65" s="37">
        <v>1</v>
      </c>
      <c r="B65" s="43" t="s">
        <v>364</v>
      </c>
      <c r="C65" s="385"/>
      <c r="D65" s="374"/>
      <c r="E65" s="383" t="s">
        <v>84</v>
      </c>
      <c r="F65" s="384"/>
      <c r="G65" s="383" t="s">
        <v>84</v>
      </c>
      <c r="H65" s="384"/>
      <c r="I65" s="419"/>
      <c r="J65" s="420"/>
    </row>
    <row r="66" spans="1:10" ht="38.25" hidden="1" outlineLevel="1">
      <c r="A66" s="37">
        <v>2</v>
      </c>
      <c r="B66" s="43" t="s">
        <v>365</v>
      </c>
      <c r="C66" s="385"/>
      <c r="D66" s="374"/>
      <c r="E66" s="383" t="s">
        <v>84</v>
      </c>
      <c r="F66" s="384"/>
      <c r="G66" s="383" t="s">
        <v>84</v>
      </c>
      <c r="H66" s="384"/>
      <c r="I66" s="419"/>
      <c r="J66" s="420"/>
    </row>
    <row r="67" spans="1:10" ht="15" customHeight="1" hidden="1" outlineLevel="1">
      <c r="A67" s="421" t="s">
        <v>335</v>
      </c>
      <c r="B67" s="422"/>
      <c r="C67" s="422"/>
      <c r="D67" s="422"/>
      <c r="E67" s="422"/>
      <c r="F67" s="422"/>
      <c r="G67" s="422"/>
      <c r="H67" s="422"/>
      <c r="I67" s="422"/>
      <c r="J67" s="423"/>
    </row>
    <row r="68" spans="1:10" ht="63.75" hidden="1" outlineLevel="1">
      <c r="A68" s="37">
        <v>1</v>
      </c>
      <c r="B68" s="165" t="s">
        <v>366</v>
      </c>
      <c r="C68" s="410"/>
      <c r="D68" s="410"/>
      <c r="E68" s="383" t="s">
        <v>84</v>
      </c>
      <c r="F68" s="384"/>
      <c r="G68" s="383" t="s">
        <v>84</v>
      </c>
      <c r="H68" s="384"/>
      <c r="I68" s="412"/>
      <c r="J68" s="412"/>
    </row>
    <row r="69" spans="1:10" ht="38.25" hidden="1" outlineLevel="1">
      <c r="A69" s="37">
        <v>2</v>
      </c>
      <c r="B69" s="165" t="s">
        <v>0</v>
      </c>
      <c r="C69" s="410"/>
      <c r="D69" s="410"/>
      <c r="E69" s="385"/>
      <c r="F69" s="374"/>
      <c r="G69" s="419"/>
      <c r="H69" s="420"/>
      <c r="I69" s="412"/>
      <c r="J69" s="412"/>
    </row>
    <row r="70" spans="1:10" ht="12.75" customHeight="1" hidden="1" outlineLevel="1">
      <c r="A70" s="386" t="s">
        <v>350</v>
      </c>
      <c r="B70" s="387"/>
      <c r="C70" s="387"/>
      <c r="D70" s="387"/>
      <c r="E70" s="387"/>
      <c r="F70" s="387"/>
      <c r="G70" s="387"/>
      <c r="H70" s="387"/>
      <c r="I70" s="387"/>
      <c r="J70" s="388"/>
    </row>
    <row r="71" spans="1:10" ht="52.5" customHeight="1" hidden="1" outlineLevel="1">
      <c r="A71" s="37">
        <v>1</v>
      </c>
      <c r="B71" s="43" t="s">
        <v>1</v>
      </c>
      <c r="C71" s="410"/>
      <c r="D71" s="410"/>
      <c r="E71" s="383" t="s">
        <v>84</v>
      </c>
      <c r="F71" s="384"/>
      <c r="G71" s="383" t="s">
        <v>84</v>
      </c>
      <c r="H71" s="384"/>
      <c r="I71" s="412"/>
      <c r="J71" s="412"/>
    </row>
    <row r="72" spans="1:10" s="211" customFormat="1" ht="16.5" customHeight="1" hidden="1" outlineLevel="1">
      <c r="A72" s="154" t="s">
        <v>279</v>
      </c>
      <c r="B72" s="207" t="s">
        <v>223</v>
      </c>
      <c r="C72" s="415"/>
      <c r="D72" s="415"/>
      <c r="E72" s="403"/>
      <c r="F72" s="404"/>
      <c r="G72" s="416"/>
      <c r="H72" s="417"/>
      <c r="I72" s="418"/>
      <c r="J72" s="418"/>
    </row>
    <row r="73" spans="1:10" ht="17.25" customHeight="1" collapsed="1">
      <c r="A73" s="390" t="s">
        <v>131</v>
      </c>
      <c r="B73" s="391"/>
      <c r="C73" s="391"/>
      <c r="D73" s="391"/>
      <c r="E73" s="391"/>
      <c r="F73" s="391"/>
      <c r="G73" s="391"/>
      <c r="H73" s="391"/>
      <c r="I73" s="391"/>
      <c r="J73" s="392"/>
    </row>
    <row r="74" spans="1:10" ht="15" customHeight="1" hidden="1" outlineLevel="1">
      <c r="A74" s="386" t="s">
        <v>294</v>
      </c>
      <c r="B74" s="387"/>
      <c r="C74" s="387"/>
      <c r="D74" s="387"/>
      <c r="E74" s="387"/>
      <c r="F74" s="387"/>
      <c r="G74" s="387"/>
      <c r="H74" s="387"/>
      <c r="I74" s="387"/>
      <c r="J74" s="388"/>
    </row>
    <row r="75" spans="1:10" ht="25.5" hidden="1" outlineLevel="1">
      <c r="A75" s="37">
        <v>1</v>
      </c>
      <c r="B75" s="43" t="s">
        <v>2</v>
      </c>
      <c r="C75" s="410"/>
      <c r="D75" s="410"/>
      <c r="E75" s="413"/>
      <c r="F75" s="414"/>
      <c r="G75" s="413"/>
      <c r="H75" s="414"/>
      <c r="I75" s="412"/>
      <c r="J75" s="412"/>
    </row>
    <row r="76" spans="1:10" ht="25.5" hidden="1" outlineLevel="1">
      <c r="A76" s="37">
        <v>2</v>
      </c>
      <c r="B76" s="43" t="s">
        <v>3</v>
      </c>
      <c r="C76" s="410"/>
      <c r="D76" s="410"/>
      <c r="E76" s="413"/>
      <c r="F76" s="414"/>
      <c r="G76" s="413"/>
      <c r="H76" s="414"/>
      <c r="I76" s="412"/>
      <c r="J76" s="412"/>
    </row>
    <row r="77" spans="1:10" ht="17.25" customHeight="1" hidden="1" outlineLevel="1">
      <c r="A77" s="386" t="s">
        <v>334</v>
      </c>
      <c r="B77" s="387"/>
      <c r="C77" s="387"/>
      <c r="D77" s="387"/>
      <c r="E77" s="387"/>
      <c r="F77" s="387"/>
      <c r="G77" s="387"/>
      <c r="H77" s="387"/>
      <c r="I77" s="387"/>
      <c r="J77" s="388"/>
    </row>
    <row r="78" spans="1:10" ht="38.25" hidden="1" outlineLevel="1">
      <c r="A78" s="389">
        <v>1</v>
      </c>
      <c r="B78" s="43" t="s">
        <v>4</v>
      </c>
      <c r="C78" s="410"/>
      <c r="D78" s="410"/>
      <c r="E78" s="383" t="s">
        <v>84</v>
      </c>
      <c r="F78" s="384"/>
      <c r="G78" s="383" t="s">
        <v>84</v>
      </c>
      <c r="H78" s="384"/>
      <c r="I78" s="412"/>
      <c r="J78" s="412"/>
    </row>
    <row r="79" spans="1:10" ht="15" hidden="1" outlineLevel="1">
      <c r="A79" s="389"/>
      <c r="B79" s="161" t="s">
        <v>5</v>
      </c>
      <c r="C79" s="410"/>
      <c r="D79" s="410"/>
      <c r="E79" s="383" t="s">
        <v>84</v>
      </c>
      <c r="F79" s="384"/>
      <c r="G79" s="383" t="s">
        <v>84</v>
      </c>
      <c r="H79" s="384"/>
      <c r="I79" s="412"/>
      <c r="J79" s="412"/>
    </row>
    <row r="80" spans="1:10" ht="15" hidden="1" outlineLevel="1">
      <c r="A80" s="389"/>
      <c r="B80" s="161" t="s">
        <v>6</v>
      </c>
      <c r="C80" s="410"/>
      <c r="D80" s="410"/>
      <c r="E80" s="383" t="s">
        <v>84</v>
      </c>
      <c r="F80" s="384"/>
      <c r="G80" s="383" t="s">
        <v>84</v>
      </c>
      <c r="H80" s="384"/>
      <c r="I80" s="412"/>
      <c r="J80" s="412"/>
    </row>
    <row r="81" spans="1:10" ht="25.5" hidden="1" outlineLevel="1">
      <c r="A81" s="37">
        <v>2</v>
      </c>
      <c r="B81" s="43" t="s">
        <v>86</v>
      </c>
      <c r="C81" s="410"/>
      <c r="D81" s="410"/>
      <c r="E81" s="383" t="s">
        <v>84</v>
      </c>
      <c r="F81" s="384"/>
      <c r="G81" s="383" t="s">
        <v>84</v>
      </c>
      <c r="H81" s="384"/>
      <c r="I81" s="412"/>
      <c r="J81" s="412"/>
    </row>
    <row r="82" spans="1:10" ht="15" customHeight="1" hidden="1" outlineLevel="1">
      <c r="A82" s="407" t="s">
        <v>335</v>
      </c>
      <c r="B82" s="408"/>
      <c r="C82" s="408"/>
      <c r="D82" s="408"/>
      <c r="E82" s="408"/>
      <c r="F82" s="408"/>
      <c r="G82" s="408"/>
      <c r="H82" s="408"/>
      <c r="I82" s="408"/>
      <c r="J82" s="409"/>
    </row>
    <row r="83" spans="1:10" ht="38.25" hidden="1" outlineLevel="1">
      <c r="A83" s="37">
        <v>1</v>
      </c>
      <c r="B83" s="43" t="s">
        <v>7</v>
      </c>
      <c r="C83" s="410"/>
      <c r="D83" s="410"/>
      <c r="E83" s="385"/>
      <c r="F83" s="374"/>
      <c r="G83" s="385"/>
      <c r="H83" s="374"/>
      <c r="I83" s="412"/>
      <c r="J83" s="412"/>
    </row>
    <row r="84" spans="1:10" ht="15" customHeight="1" hidden="1" outlineLevel="1">
      <c r="A84" s="407" t="s">
        <v>350</v>
      </c>
      <c r="B84" s="408"/>
      <c r="C84" s="408"/>
      <c r="D84" s="408"/>
      <c r="E84" s="408"/>
      <c r="F84" s="408"/>
      <c r="G84" s="408"/>
      <c r="H84" s="408"/>
      <c r="I84" s="408"/>
      <c r="J84" s="409"/>
    </row>
    <row r="85" spans="1:10" ht="51" hidden="1" outlineLevel="1">
      <c r="A85" s="37">
        <v>1</v>
      </c>
      <c r="B85" s="43" t="s">
        <v>8</v>
      </c>
      <c r="C85" s="410"/>
      <c r="D85" s="410"/>
      <c r="E85" s="385"/>
      <c r="F85" s="374"/>
      <c r="G85" s="385"/>
      <c r="H85" s="374"/>
      <c r="I85" s="411"/>
      <c r="J85" s="411"/>
    </row>
    <row r="86" spans="1:10" s="211" customFormat="1" ht="18.75" customHeight="1" hidden="1" outlineLevel="1">
      <c r="A86" s="154" t="s">
        <v>279</v>
      </c>
      <c r="B86" s="207" t="s">
        <v>223</v>
      </c>
      <c r="C86" s="403"/>
      <c r="D86" s="404"/>
      <c r="E86" s="385"/>
      <c r="F86" s="374"/>
      <c r="G86" s="385"/>
      <c r="H86" s="374"/>
      <c r="I86" s="405"/>
      <c r="J86" s="406"/>
    </row>
    <row r="87" spans="1:10" ht="14.25" customHeight="1" collapsed="1">
      <c r="A87" s="390" t="s">
        <v>134</v>
      </c>
      <c r="B87" s="391"/>
      <c r="C87" s="391"/>
      <c r="D87" s="391"/>
      <c r="E87" s="391"/>
      <c r="F87" s="391"/>
      <c r="G87" s="391"/>
      <c r="H87" s="391"/>
      <c r="I87" s="391"/>
      <c r="J87" s="392"/>
    </row>
    <row r="88" spans="1:10" ht="14.25" customHeight="1" hidden="1" outlineLevel="1">
      <c r="A88" s="386" t="s">
        <v>294</v>
      </c>
      <c r="B88" s="387"/>
      <c r="C88" s="387"/>
      <c r="D88" s="387"/>
      <c r="E88" s="387"/>
      <c r="F88" s="387"/>
      <c r="G88" s="387"/>
      <c r="H88" s="387"/>
      <c r="I88" s="387"/>
      <c r="J88" s="388"/>
    </row>
    <row r="89" spans="1:10" ht="38.25" hidden="1" outlineLevel="1">
      <c r="A89" s="37">
        <v>1</v>
      </c>
      <c r="B89" s="166" t="s">
        <v>252</v>
      </c>
      <c r="C89" s="373"/>
      <c r="D89" s="374"/>
      <c r="E89" s="401"/>
      <c r="F89" s="402"/>
      <c r="G89" s="401"/>
      <c r="H89" s="402"/>
      <c r="I89" s="380"/>
      <c r="J89" s="393"/>
    </row>
    <row r="90" spans="1:10" ht="38.25" hidden="1" outlineLevel="1">
      <c r="A90" s="389">
        <v>2</v>
      </c>
      <c r="B90" s="166" t="s">
        <v>251</v>
      </c>
      <c r="C90" s="373"/>
      <c r="D90" s="374"/>
      <c r="E90" s="371"/>
      <c r="F90" s="372"/>
      <c r="G90" s="371"/>
      <c r="H90" s="372"/>
      <c r="I90" s="371"/>
      <c r="J90" s="372"/>
    </row>
    <row r="91" spans="1:10" ht="15" hidden="1" outlineLevel="1">
      <c r="A91" s="389"/>
      <c r="B91" s="167" t="s">
        <v>211</v>
      </c>
      <c r="C91" s="373"/>
      <c r="D91" s="374"/>
      <c r="E91" s="371"/>
      <c r="F91" s="372"/>
      <c r="G91" s="371"/>
      <c r="H91" s="372"/>
      <c r="I91" s="371"/>
      <c r="J91" s="372"/>
    </row>
    <row r="92" spans="1:10" ht="38.25" hidden="1" outlineLevel="1">
      <c r="A92" s="37">
        <v>3</v>
      </c>
      <c r="B92" s="166" t="s">
        <v>250</v>
      </c>
      <c r="C92" s="373"/>
      <c r="D92" s="374"/>
      <c r="E92" s="401"/>
      <c r="F92" s="402"/>
      <c r="G92" s="401"/>
      <c r="H92" s="402"/>
      <c r="I92" s="380"/>
      <c r="J92" s="393"/>
    </row>
    <row r="93" spans="1:10" ht="25.5" hidden="1" outlineLevel="1">
      <c r="A93" s="37">
        <v>4</v>
      </c>
      <c r="B93" s="166" t="s">
        <v>9</v>
      </c>
      <c r="C93" s="381"/>
      <c r="D93" s="374"/>
      <c r="E93" s="371"/>
      <c r="F93" s="372"/>
      <c r="G93" s="371"/>
      <c r="H93" s="372"/>
      <c r="I93" s="381"/>
      <c r="J93" s="400"/>
    </row>
    <row r="94" spans="1:10" ht="18.75" customHeight="1" hidden="1" outlineLevel="1">
      <c r="A94" s="386" t="s">
        <v>334</v>
      </c>
      <c r="B94" s="387"/>
      <c r="C94" s="387"/>
      <c r="D94" s="387"/>
      <c r="E94" s="387"/>
      <c r="F94" s="387"/>
      <c r="G94" s="387"/>
      <c r="H94" s="387"/>
      <c r="I94" s="387"/>
      <c r="J94" s="388"/>
    </row>
    <row r="95" spans="1:10" ht="38.25" hidden="1" outlineLevel="1">
      <c r="A95" s="37">
        <v>1</v>
      </c>
      <c r="B95" s="166" t="s">
        <v>224</v>
      </c>
      <c r="C95" s="373"/>
      <c r="D95" s="374"/>
      <c r="E95" s="380"/>
      <c r="F95" s="393"/>
      <c r="G95" s="380"/>
      <c r="H95" s="393"/>
      <c r="I95" s="380"/>
      <c r="J95" s="393"/>
    </row>
    <row r="96" spans="1:10" ht="41.25" customHeight="1" hidden="1" outlineLevel="1">
      <c r="A96" s="37">
        <v>2</v>
      </c>
      <c r="B96" s="166" t="s">
        <v>225</v>
      </c>
      <c r="C96" s="373"/>
      <c r="D96" s="374"/>
      <c r="E96" s="380"/>
      <c r="F96" s="393"/>
      <c r="G96" s="380"/>
      <c r="H96" s="393"/>
      <c r="I96" s="380"/>
      <c r="J96" s="393"/>
    </row>
    <row r="97" spans="1:10" ht="38.25" hidden="1" outlineLevel="1">
      <c r="A97" s="389">
        <v>3</v>
      </c>
      <c r="B97" s="166" t="s">
        <v>226</v>
      </c>
      <c r="C97" s="373"/>
      <c r="D97" s="374"/>
      <c r="E97" s="371"/>
      <c r="F97" s="372"/>
      <c r="G97" s="371"/>
      <c r="H97" s="372"/>
      <c r="I97" s="371"/>
      <c r="J97" s="372"/>
    </row>
    <row r="98" spans="1:10" ht="15" hidden="1" outlineLevel="1">
      <c r="A98" s="389"/>
      <c r="B98" s="167" t="s">
        <v>211</v>
      </c>
      <c r="C98" s="373"/>
      <c r="D98" s="374"/>
      <c r="E98" s="371"/>
      <c r="F98" s="372"/>
      <c r="G98" s="371"/>
      <c r="H98" s="372"/>
      <c r="I98" s="371"/>
      <c r="J98" s="372"/>
    </row>
    <row r="99" spans="1:10" ht="25.5" hidden="1" outlineLevel="1">
      <c r="A99" s="37">
        <v>4</v>
      </c>
      <c r="B99" s="166" t="s">
        <v>26</v>
      </c>
      <c r="C99" s="381"/>
      <c r="D99" s="374"/>
      <c r="E99" s="371"/>
      <c r="F99" s="372"/>
      <c r="G99" s="371"/>
      <c r="H99" s="372"/>
      <c r="I99" s="385"/>
      <c r="J99" s="374"/>
    </row>
    <row r="100" spans="1:10" ht="15.75" customHeight="1" hidden="1" outlineLevel="1">
      <c r="A100" s="386" t="s">
        <v>335</v>
      </c>
      <c r="B100" s="387"/>
      <c r="C100" s="387"/>
      <c r="D100" s="387"/>
      <c r="E100" s="387"/>
      <c r="F100" s="387"/>
      <c r="G100" s="387"/>
      <c r="H100" s="387"/>
      <c r="I100" s="387"/>
      <c r="J100" s="388"/>
    </row>
    <row r="101" spans="1:10" ht="51" hidden="1" outlineLevel="1">
      <c r="A101" s="389">
        <v>1</v>
      </c>
      <c r="B101" s="166" t="s">
        <v>249</v>
      </c>
      <c r="C101" s="394"/>
      <c r="D101" s="395"/>
      <c r="E101" s="396"/>
      <c r="F101" s="397"/>
      <c r="G101" s="396"/>
      <c r="H101" s="397"/>
      <c r="I101" s="396"/>
      <c r="J101" s="397"/>
    </row>
    <row r="102" spans="1:10" ht="15" hidden="1" outlineLevel="1">
      <c r="A102" s="389"/>
      <c r="B102" s="167" t="s">
        <v>248</v>
      </c>
      <c r="C102" s="373"/>
      <c r="D102" s="374"/>
      <c r="E102" s="380"/>
      <c r="F102" s="393"/>
      <c r="G102" s="398"/>
      <c r="H102" s="399"/>
      <c r="I102" s="398"/>
      <c r="J102" s="399"/>
    </row>
    <row r="103" spans="1:10" ht="15" hidden="1" outlineLevel="1">
      <c r="A103" s="389"/>
      <c r="B103" s="167" t="s">
        <v>247</v>
      </c>
      <c r="C103" s="373"/>
      <c r="D103" s="374"/>
      <c r="E103" s="380"/>
      <c r="F103" s="393"/>
      <c r="G103" s="380"/>
      <c r="H103" s="393"/>
      <c r="I103" s="380"/>
      <c r="J103" s="393"/>
    </row>
    <row r="104" spans="1:10" ht="15" hidden="1" outlineLevel="1">
      <c r="A104" s="389"/>
      <c r="B104" s="167" t="s">
        <v>246</v>
      </c>
      <c r="C104" s="373"/>
      <c r="D104" s="374"/>
      <c r="E104" s="380"/>
      <c r="F104" s="393"/>
      <c r="G104" s="380"/>
      <c r="H104" s="393"/>
      <c r="I104" s="380"/>
      <c r="J104" s="393"/>
    </row>
    <row r="105" spans="1:10" ht="38.25" hidden="1" outlineLevel="1">
      <c r="A105" s="389">
        <v>2</v>
      </c>
      <c r="B105" s="166" t="s">
        <v>245</v>
      </c>
      <c r="C105" s="373"/>
      <c r="D105" s="374"/>
      <c r="E105" s="371"/>
      <c r="F105" s="372"/>
      <c r="G105" s="371"/>
      <c r="H105" s="372"/>
      <c r="I105" s="371"/>
      <c r="J105" s="372"/>
    </row>
    <row r="106" spans="1:10" ht="15" hidden="1" outlineLevel="1">
      <c r="A106" s="389"/>
      <c r="B106" s="167" t="s">
        <v>217</v>
      </c>
      <c r="C106" s="373"/>
      <c r="D106" s="374"/>
      <c r="E106" s="371"/>
      <c r="F106" s="372"/>
      <c r="G106" s="371"/>
      <c r="H106" s="372"/>
      <c r="I106" s="371"/>
      <c r="J106" s="372"/>
    </row>
    <row r="107" spans="1:10" ht="15" hidden="1" outlineLevel="1">
      <c r="A107" s="389"/>
      <c r="B107" s="167" t="s">
        <v>216</v>
      </c>
      <c r="C107" s="373"/>
      <c r="D107" s="374"/>
      <c r="E107" s="371"/>
      <c r="F107" s="372"/>
      <c r="G107" s="371"/>
      <c r="H107" s="372"/>
      <c r="I107" s="371"/>
      <c r="J107" s="372"/>
    </row>
    <row r="108" spans="1:10" ht="15" hidden="1" outlineLevel="1">
      <c r="A108" s="389"/>
      <c r="B108" s="167" t="s">
        <v>215</v>
      </c>
      <c r="C108" s="373"/>
      <c r="D108" s="374"/>
      <c r="E108" s="371"/>
      <c r="F108" s="372"/>
      <c r="G108" s="371"/>
      <c r="H108" s="372"/>
      <c r="I108" s="371"/>
      <c r="J108" s="372"/>
    </row>
    <row r="109" spans="1:10" ht="38.25" hidden="1" outlineLevel="1">
      <c r="A109" s="37">
        <v>3</v>
      </c>
      <c r="B109" s="166" t="s">
        <v>214</v>
      </c>
      <c r="C109" s="373"/>
      <c r="D109" s="374"/>
      <c r="E109" s="371"/>
      <c r="F109" s="372"/>
      <c r="G109" s="371"/>
      <c r="H109" s="372"/>
      <c r="I109" s="371"/>
      <c r="J109" s="372"/>
    </row>
    <row r="110" spans="1:10" ht="40.5" customHeight="1" hidden="1" outlineLevel="1">
      <c r="A110" s="37">
        <v>4</v>
      </c>
      <c r="B110" s="166" t="s">
        <v>27</v>
      </c>
      <c r="C110" s="381"/>
      <c r="D110" s="374"/>
      <c r="E110" s="371"/>
      <c r="F110" s="372"/>
      <c r="G110" s="371"/>
      <c r="H110" s="372"/>
      <c r="I110" s="381"/>
      <c r="J110" s="374"/>
    </row>
    <row r="111" spans="1:10" ht="12.75" customHeight="1" hidden="1" outlineLevel="1">
      <c r="A111" s="386" t="s">
        <v>350</v>
      </c>
      <c r="B111" s="387"/>
      <c r="C111" s="387"/>
      <c r="D111" s="387"/>
      <c r="E111" s="387"/>
      <c r="F111" s="387"/>
      <c r="G111" s="387"/>
      <c r="H111" s="387"/>
      <c r="I111" s="387"/>
      <c r="J111" s="388"/>
    </row>
    <row r="112" spans="1:10" ht="38.25" hidden="1" outlineLevel="1">
      <c r="A112" s="37">
        <v>1</v>
      </c>
      <c r="B112" s="168" t="s">
        <v>213</v>
      </c>
      <c r="C112" s="373"/>
      <c r="D112" s="374"/>
      <c r="E112" s="380"/>
      <c r="F112" s="374"/>
      <c r="G112" s="380"/>
      <c r="H112" s="374"/>
      <c r="I112" s="380"/>
      <c r="J112" s="374"/>
    </row>
    <row r="113" spans="1:10" ht="38.25" customHeight="1" hidden="1" outlineLevel="1">
      <c r="A113" s="389">
        <v>2</v>
      </c>
      <c r="B113" s="168" t="s">
        <v>212</v>
      </c>
      <c r="C113" s="373"/>
      <c r="D113" s="374"/>
      <c r="E113" s="371"/>
      <c r="F113" s="372"/>
      <c r="G113" s="371"/>
      <c r="H113" s="372"/>
      <c r="I113" s="371"/>
      <c r="J113" s="372"/>
    </row>
    <row r="114" spans="1:10" ht="15" hidden="1" outlineLevel="1">
      <c r="A114" s="389"/>
      <c r="B114" s="169" t="s">
        <v>211</v>
      </c>
      <c r="C114" s="373"/>
      <c r="D114" s="374"/>
      <c r="E114" s="371"/>
      <c r="F114" s="372"/>
      <c r="G114" s="371"/>
      <c r="H114" s="372"/>
      <c r="I114" s="371"/>
      <c r="J114" s="372"/>
    </row>
    <row r="115" spans="1:10" ht="25.5" hidden="1" outlineLevel="1">
      <c r="A115" s="37">
        <v>3</v>
      </c>
      <c r="B115" s="168" t="s">
        <v>28</v>
      </c>
      <c r="C115" s="381"/>
      <c r="D115" s="374"/>
      <c r="E115" s="371"/>
      <c r="F115" s="372"/>
      <c r="G115" s="371"/>
      <c r="H115" s="372"/>
      <c r="I115" s="385"/>
      <c r="J115" s="374"/>
    </row>
    <row r="116" spans="1:10" s="211" customFormat="1" ht="17.25" customHeight="1" hidden="1" outlineLevel="1">
      <c r="A116" s="154" t="s">
        <v>279</v>
      </c>
      <c r="B116" s="207" t="s">
        <v>223</v>
      </c>
      <c r="C116" s="371"/>
      <c r="D116" s="372"/>
      <c r="E116" s="371"/>
      <c r="F116" s="372"/>
      <c r="G116" s="371"/>
      <c r="H116" s="372"/>
      <c r="I116" s="371"/>
      <c r="J116" s="372"/>
    </row>
    <row r="117" spans="1:10" ht="14.25" customHeight="1" collapsed="1">
      <c r="A117" s="390" t="s">
        <v>136</v>
      </c>
      <c r="B117" s="391"/>
      <c r="C117" s="391"/>
      <c r="D117" s="391"/>
      <c r="E117" s="391"/>
      <c r="F117" s="391"/>
      <c r="G117" s="391"/>
      <c r="H117" s="391"/>
      <c r="I117" s="391"/>
      <c r="J117" s="392"/>
    </row>
    <row r="118" spans="1:10" ht="14.25" customHeight="1" hidden="1" outlineLevel="1">
      <c r="A118" s="386" t="s">
        <v>294</v>
      </c>
      <c r="B118" s="387"/>
      <c r="C118" s="387"/>
      <c r="D118" s="387"/>
      <c r="E118" s="387"/>
      <c r="F118" s="387"/>
      <c r="G118" s="387"/>
      <c r="H118" s="387"/>
      <c r="I118" s="387"/>
      <c r="J118" s="388"/>
    </row>
    <row r="119" spans="1:10" ht="25.5" hidden="1" outlineLevel="1">
      <c r="A119" s="37">
        <v>1</v>
      </c>
      <c r="B119" s="166" t="s">
        <v>210</v>
      </c>
      <c r="C119" s="373"/>
      <c r="D119" s="374"/>
      <c r="E119" s="371"/>
      <c r="F119" s="372"/>
      <c r="G119" s="371"/>
      <c r="H119" s="372"/>
      <c r="I119" s="380"/>
      <c r="J119" s="374"/>
    </row>
    <row r="120" spans="1:10" ht="38.25" hidden="1" outlineLevel="1">
      <c r="A120" s="37">
        <v>2</v>
      </c>
      <c r="B120" s="166" t="s">
        <v>209</v>
      </c>
      <c r="C120" s="373"/>
      <c r="D120" s="374"/>
      <c r="E120" s="371"/>
      <c r="F120" s="372"/>
      <c r="G120" s="371"/>
      <c r="H120" s="372"/>
      <c r="I120" s="371"/>
      <c r="J120" s="372"/>
    </row>
    <row r="121" spans="1:10" ht="38.25" hidden="1" outlineLevel="1">
      <c r="A121" s="37">
        <v>3</v>
      </c>
      <c r="B121" s="166" t="s">
        <v>208</v>
      </c>
      <c r="C121" s="373"/>
      <c r="D121" s="374"/>
      <c r="E121" s="371"/>
      <c r="F121" s="372"/>
      <c r="G121" s="371"/>
      <c r="H121" s="372"/>
      <c r="I121" s="380"/>
      <c r="J121" s="374"/>
    </row>
    <row r="122" spans="1:10" ht="38.25" hidden="1" outlineLevel="1">
      <c r="A122" s="37">
        <v>4</v>
      </c>
      <c r="B122" s="166" t="s">
        <v>207</v>
      </c>
      <c r="C122" s="373"/>
      <c r="D122" s="374"/>
      <c r="E122" s="371"/>
      <c r="F122" s="372"/>
      <c r="G122" s="371"/>
      <c r="H122" s="372"/>
      <c r="I122" s="380"/>
      <c r="J122" s="374"/>
    </row>
    <row r="123" spans="1:10" ht="18" customHeight="1" hidden="1" outlineLevel="1">
      <c r="A123" s="386" t="s">
        <v>334</v>
      </c>
      <c r="B123" s="387"/>
      <c r="C123" s="387"/>
      <c r="D123" s="387"/>
      <c r="E123" s="387"/>
      <c r="F123" s="387"/>
      <c r="G123" s="387"/>
      <c r="H123" s="387"/>
      <c r="I123" s="387"/>
      <c r="J123" s="388"/>
    </row>
    <row r="124" spans="1:10" ht="17.25" customHeight="1" hidden="1" outlineLevel="1">
      <c r="A124" s="37">
        <v>1</v>
      </c>
      <c r="B124" s="166" t="s">
        <v>29</v>
      </c>
      <c r="C124" s="381"/>
      <c r="D124" s="374"/>
      <c r="E124" s="383"/>
      <c r="F124" s="384"/>
      <c r="G124" s="383"/>
      <c r="H124" s="384"/>
      <c r="I124" s="383"/>
      <c r="J124" s="384"/>
    </row>
    <row r="125" spans="1:10" ht="25.5" hidden="1" outlineLevel="1">
      <c r="A125" s="37">
        <v>2</v>
      </c>
      <c r="B125" s="166" t="s">
        <v>30</v>
      </c>
      <c r="C125" s="373"/>
      <c r="D125" s="374"/>
      <c r="E125" s="383"/>
      <c r="F125" s="384"/>
      <c r="G125" s="383"/>
      <c r="H125" s="384"/>
      <c r="I125" s="383"/>
      <c r="J125" s="384"/>
    </row>
    <row r="126" spans="1:10" s="211" customFormat="1" ht="18.75" customHeight="1" hidden="1" outlineLevel="1">
      <c r="A126" s="154" t="s">
        <v>279</v>
      </c>
      <c r="B126" s="207" t="s">
        <v>223</v>
      </c>
      <c r="C126" s="371"/>
      <c r="D126" s="372"/>
      <c r="E126" s="371"/>
      <c r="F126" s="372"/>
      <c r="G126" s="371"/>
      <c r="H126" s="372"/>
      <c r="I126" s="371"/>
      <c r="J126" s="372"/>
    </row>
    <row r="127" spans="1:10" ht="14.25" customHeight="1" hidden="1" outlineLevel="1">
      <c r="A127" s="390" t="s">
        <v>138</v>
      </c>
      <c r="B127" s="391"/>
      <c r="C127" s="391"/>
      <c r="D127" s="391"/>
      <c r="E127" s="391"/>
      <c r="F127" s="391"/>
      <c r="G127" s="391"/>
      <c r="H127" s="391"/>
      <c r="I127" s="391"/>
      <c r="J127" s="392"/>
    </row>
    <row r="128" spans="1:10" ht="15" customHeight="1" hidden="1" outlineLevel="1">
      <c r="A128" s="386" t="s">
        <v>294</v>
      </c>
      <c r="B128" s="387"/>
      <c r="C128" s="387"/>
      <c r="D128" s="387"/>
      <c r="E128" s="387"/>
      <c r="F128" s="387"/>
      <c r="G128" s="387"/>
      <c r="H128" s="387"/>
      <c r="I128" s="387"/>
      <c r="J128" s="388"/>
    </row>
    <row r="129" spans="1:10" ht="38.25" hidden="1" outlineLevel="1">
      <c r="A129" s="37">
        <v>1</v>
      </c>
      <c r="B129" s="168" t="s">
        <v>31</v>
      </c>
      <c r="C129" s="373"/>
      <c r="D129" s="374"/>
      <c r="E129" s="371"/>
      <c r="F129" s="372"/>
      <c r="G129" s="371"/>
      <c r="H129" s="372"/>
      <c r="I129" s="380"/>
      <c r="J129" s="374"/>
    </row>
    <row r="130" spans="1:10" ht="25.5" hidden="1" outlineLevel="1">
      <c r="A130" s="37">
        <v>2</v>
      </c>
      <c r="B130" s="168" t="s">
        <v>32</v>
      </c>
      <c r="C130" s="373"/>
      <c r="D130" s="374"/>
      <c r="E130" s="371"/>
      <c r="F130" s="372"/>
      <c r="G130" s="371"/>
      <c r="H130" s="372"/>
      <c r="I130" s="371"/>
      <c r="J130" s="372"/>
    </row>
    <row r="131" spans="1:10" ht="18" customHeight="1" hidden="1" outlineLevel="1">
      <c r="A131" s="386" t="s">
        <v>334</v>
      </c>
      <c r="B131" s="387"/>
      <c r="C131" s="387"/>
      <c r="D131" s="387"/>
      <c r="E131" s="387"/>
      <c r="F131" s="387"/>
      <c r="G131" s="387"/>
      <c r="H131" s="387"/>
      <c r="I131" s="387"/>
      <c r="J131" s="388"/>
    </row>
    <row r="132" spans="1:10" ht="51" customHeight="1" hidden="1" outlineLevel="1">
      <c r="A132" s="37">
        <v>1</v>
      </c>
      <c r="B132" s="168" t="s">
        <v>49</v>
      </c>
      <c r="C132" s="373"/>
      <c r="D132" s="374"/>
      <c r="E132" s="373"/>
      <c r="F132" s="374"/>
      <c r="G132" s="373"/>
      <c r="H132" s="374"/>
      <c r="I132" s="373"/>
      <c r="J132" s="374"/>
    </row>
    <row r="133" spans="1:10" ht="51" hidden="1" outlineLevel="1">
      <c r="A133" s="37">
        <v>2</v>
      </c>
      <c r="B133" s="168" t="s">
        <v>50</v>
      </c>
      <c r="C133" s="373"/>
      <c r="D133" s="374"/>
      <c r="E133" s="371"/>
      <c r="F133" s="372"/>
      <c r="G133" s="371"/>
      <c r="H133" s="372"/>
      <c r="I133" s="371"/>
      <c r="J133" s="372"/>
    </row>
    <row r="134" spans="1:10" ht="18.75" customHeight="1" hidden="1" outlineLevel="1">
      <c r="A134" s="154" t="s">
        <v>279</v>
      </c>
      <c r="B134" s="207" t="s">
        <v>223</v>
      </c>
      <c r="C134" s="371"/>
      <c r="D134" s="372"/>
      <c r="E134" s="371"/>
      <c r="F134" s="372"/>
      <c r="G134" s="371"/>
      <c r="H134" s="372"/>
      <c r="I134" s="371"/>
      <c r="J134" s="372"/>
    </row>
    <row r="135" spans="1:10" ht="14.25" customHeight="1" collapsed="1">
      <c r="A135" s="390" t="s">
        <v>143</v>
      </c>
      <c r="B135" s="391"/>
      <c r="C135" s="391"/>
      <c r="D135" s="391"/>
      <c r="E135" s="391"/>
      <c r="F135" s="391"/>
      <c r="G135" s="391"/>
      <c r="H135" s="391"/>
      <c r="I135" s="391"/>
      <c r="J135" s="392"/>
    </row>
    <row r="136" spans="1:10" ht="14.25" customHeight="1" hidden="1" outlineLevel="1">
      <c r="A136" s="386" t="s">
        <v>294</v>
      </c>
      <c r="B136" s="387"/>
      <c r="C136" s="387"/>
      <c r="D136" s="387"/>
      <c r="E136" s="387"/>
      <c r="F136" s="387"/>
      <c r="G136" s="387"/>
      <c r="H136" s="387"/>
      <c r="I136" s="387"/>
      <c r="J136" s="388"/>
    </row>
    <row r="137" spans="1:10" ht="38.25" hidden="1" outlineLevel="1">
      <c r="A137" s="37">
        <v>1</v>
      </c>
      <c r="B137" s="166" t="s">
        <v>51</v>
      </c>
      <c r="C137" s="373"/>
      <c r="D137" s="374"/>
      <c r="E137" s="380"/>
      <c r="F137" s="374"/>
      <c r="G137" s="380"/>
      <c r="H137" s="374"/>
      <c r="I137" s="380"/>
      <c r="J137" s="374"/>
    </row>
    <row r="138" spans="1:10" ht="38.25" hidden="1" outlineLevel="1">
      <c r="A138" s="37">
        <v>2</v>
      </c>
      <c r="B138" s="166" t="s">
        <v>52</v>
      </c>
      <c r="C138" s="373"/>
      <c r="D138" s="374"/>
      <c r="E138" s="373"/>
      <c r="F138" s="374"/>
      <c r="G138" s="373"/>
      <c r="H138" s="374"/>
      <c r="I138" s="373"/>
      <c r="J138" s="374"/>
    </row>
    <row r="139" spans="1:10" ht="25.5" hidden="1" outlineLevel="1">
      <c r="A139" s="37">
        <v>3</v>
      </c>
      <c r="B139" s="166" t="s">
        <v>53</v>
      </c>
      <c r="C139" s="373"/>
      <c r="D139" s="374"/>
      <c r="E139" s="383"/>
      <c r="F139" s="384"/>
      <c r="G139" s="383"/>
      <c r="H139" s="384"/>
      <c r="I139" s="380"/>
      <c r="J139" s="374"/>
    </row>
    <row r="140" spans="1:10" ht="16.5" customHeight="1" hidden="1" outlineLevel="1">
      <c r="A140" s="386" t="s">
        <v>334</v>
      </c>
      <c r="B140" s="387"/>
      <c r="C140" s="387"/>
      <c r="D140" s="387"/>
      <c r="E140" s="387"/>
      <c r="F140" s="387"/>
      <c r="G140" s="387"/>
      <c r="H140" s="387"/>
      <c r="I140" s="387"/>
      <c r="J140" s="388"/>
    </row>
    <row r="141" spans="1:10" ht="38.25" hidden="1" outlineLevel="1">
      <c r="A141" s="389">
        <v>1</v>
      </c>
      <c r="B141" s="166" t="s">
        <v>54</v>
      </c>
      <c r="C141" s="373"/>
      <c r="D141" s="374"/>
      <c r="E141" s="383"/>
      <c r="F141" s="384"/>
      <c r="G141" s="383"/>
      <c r="H141" s="384"/>
      <c r="I141" s="380"/>
      <c r="J141" s="374"/>
    </row>
    <row r="142" spans="1:10" ht="15" hidden="1" outlineLevel="1">
      <c r="A142" s="389"/>
      <c r="B142" s="167" t="s">
        <v>55</v>
      </c>
      <c r="C142" s="373"/>
      <c r="D142" s="374"/>
      <c r="E142" s="383"/>
      <c r="F142" s="384"/>
      <c r="G142" s="383"/>
      <c r="H142" s="384"/>
      <c r="I142" s="380"/>
      <c r="J142" s="374"/>
    </row>
    <row r="143" spans="1:10" ht="15" hidden="1" outlineLevel="1">
      <c r="A143" s="389"/>
      <c r="B143" s="167" t="s">
        <v>56</v>
      </c>
      <c r="C143" s="373"/>
      <c r="D143" s="374"/>
      <c r="E143" s="383"/>
      <c r="F143" s="384"/>
      <c r="G143" s="383"/>
      <c r="H143" s="384"/>
      <c r="I143" s="380"/>
      <c r="J143" s="374"/>
    </row>
    <row r="144" spans="1:10" ht="16.5" customHeight="1" hidden="1" outlineLevel="1">
      <c r="A144" s="386" t="s">
        <v>335</v>
      </c>
      <c r="B144" s="387"/>
      <c r="C144" s="387"/>
      <c r="D144" s="387"/>
      <c r="E144" s="387"/>
      <c r="F144" s="387"/>
      <c r="G144" s="387"/>
      <c r="H144" s="387"/>
      <c r="I144" s="387"/>
      <c r="J144" s="388"/>
    </row>
    <row r="145" spans="1:10" ht="25.5" hidden="1" outlineLevel="1">
      <c r="A145" s="37">
        <v>1</v>
      </c>
      <c r="B145" s="166" t="s">
        <v>57</v>
      </c>
      <c r="C145" s="373"/>
      <c r="D145" s="374"/>
      <c r="E145" s="383"/>
      <c r="F145" s="384"/>
      <c r="G145" s="383"/>
      <c r="H145" s="384"/>
      <c r="I145" s="380"/>
      <c r="J145" s="374"/>
    </row>
    <row r="146" spans="1:10" ht="38.25" hidden="1" outlineLevel="1">
      <c r="A146" s="37">
        <v>2</v>
      </c>
      <c r="B146" s="166" t="s">
        <v>58</v>
      </c>
      <c r="C146" s="373"/>
      <c r="D146" s="374"/>
      <c r="E146" s="383"/>
      <c r="F146" s="384"/>
      <c r="G146" s="383"/>
      <c r="H146" s="384"/>
      <c r="I146" s="380"/>
      <c r="J146" s="374"/>
    </row>
    <row r="147" spans="1:10" ht="25.5" hidden="1" outlineLevel="1">
      <c r="A147" s="37">
        <v>3</v>
      </c>
      <c r="B147" s="166" t="s">
        <v>144</v>
      </c>
      <c r="C147" s="381"/>
      <c r="D147" s="382"/>
      <c r="E147" s="383"/>
      <c r="F147" s="384"/>
      <c r="G147" s="383"/>
      <c r="H147" s="384"/>
      <c r="I147" s="385"/>
      <c r="J147" s="374"/>
    </row>
    <row r="148" spans="1:10" ht="18" customHeight="1" hidden="1" outlineLevel="1">
      <c r="A148" s="386" t="s">
        <v>350</v>
      </c>
      <c r="B148" s="387"/>
      <c r="C148" s="387"/>
      <c r="D148" s="387"/>
      <c r="E148" s="387"/>
      <c r="F148" s="387"/>
      <c r="G148" s="387"/>
      <c r="H148" s="387"/>
      <c r="I148" s="387"/>
      <c r="J148" s="388"/>
    </row>
    <row r="149" spans="1:10" ht="26.25" customHeight="1" hidden="1" outlineLevel="1">
      <c r="A149" s="377">
        <v>1</v>
      </c>
      <c r="B149" s="166" t="s">
        <v>59</v>
      </c>
      <c r="C149" s="373"/>
      <c r="D149" s="374"/>
      <c r="E149" s="371"/>
      <c r="F149" s="372"/>
      <c r="G149" s="371"/>
      <c r="H149" s="372"/>
      <c r="I149" s="380"/>
      <c r="J149" s="374"/>
    </row>
    <row r="150" spans="1:10" ht="15" hidden="1" outlineLevel="1">
      <c r="A150" s="378"/>
      <c r="B150" s="166" t="s">
        <v>60</v>
      </c>
      <c r="C150" s="373"/>
      <c r="D150" s="374"/>
      <c r="E150" s="371"/>
      <c r="F150" s="372"/>
      <c r="G150" s="371"/>
      <c r="H150" s="372"/>
      <c r="I150" s="380"/>
      <c r="J150" s="374"/>
    </row>
    <row r="151" spans="1:10" ht="15" hidden="1" outlineLevel="1">
      <c r="A151" s="379"/>
      <c r="B151" s="166" t="s">
        <v>61</v>
      </c>
      <c r="C151" s="373"/>
      <c r="D151" s="374"/>
      <c r="E151" s="371"/>
      <c r="F151" s="372"/>
      <c r="G151" s="371"/>
      <c r="H151" s="372"/>
      <c r="I151" s="373"/>
      <c r="J151" s="374"/>
    </row>
    <row r="152" spans="1:10" ht="15" hidden="1" outlineLevel="1">
      <c r="A152" s="154" t="s">
        <v>279</v>
      </c>
      <c r="B152" s="207" t="s">
        <v>223</v>
      </c>
      <c r="C152" s="371"/>
      <c r="D152" s="372"/>
      <c r="E152" s="371"/>
      <c r="F152" s="372"/>
      <c r="G152" s="371"/>
      <c r="H152" s="372"/>
      <c r="I152" s="371"/>
      <c r="J152" s="372"/>
    </row>
    <row r="153" spans="1:10" ht="15.75" collapsed="1">
      <c r="A153" s="475" t="s">
        <v>313</v>
      </c>
      <c r="B153" s="475"/>
      <c r="C153" s="476"/>
      <c r="D153" s="476"/>
      <c r="E153" s="476"/>
      <c r="F153" s="476"/>
      <c r="G153" s="476"/>
      <c r="H153" s="476"/>
      <c r="I153" s="476"/>
      <c r="J153" s="476"/>
    </row>
    <row r="154" spans="1:10" ht="12.75" customHeight="1">
      <c r="A154" s="375"/>
      <c r="B154" s="375"/>
      <c r="C154" s="376"/>
      <c r="D154" s="376"/>
      <c r="E154" s="376"/>
      <c r="F154" s="376"/>
      <c r="G154" s="376"/>
      <c r="H154" s="376"/>
      <c r="I154" s="376"/>
      <c r="J154" s="376"/>
    </row>
    <row r="155" spans="1:10" ht="12.75">
      <c r="A155" s="50"/>
      <c r="B155" s="61"/>
      <c r="C155" s="61"/>
      <c r="D155" s="62"/>
      <c r="E155" s="39"/>
      <c r="F155" s="39"/>
      <c r="G155" s="63"/>
      <c r="H155" s="51"/>
      <c r="I155" s="40"/>
      <c r="J155" s="40"/>
    </row>
    <row r="156" spans="1:10" ht="15.75" customHeight="1">
      <c r="A156" s="369" t="s">
        <v>303</v>
      </c>
      <c r="B156" s="370"/>
      <c r="C156" s="370"/>
      <c r="D156" s="370"/>
      <c r="E156" s="370"/>
      <c r="F156" s="370"/>
      <c r="G156" s="370"/>
      <c r="H156" s="370"/>
      <c r="I156" s="370"/>
      <c r="J156" s="57"/>
    </row>
    <row r="157" spans="1:10" ht="15.75">
      <c r="A157" s="98"/>
      <c r="B157" s="99"/>
      <c r="C157" s="99"/>
      <c r="D157" s="99"/>
      <c r="E157" s="99"/>
      <c r="F157" s="99"/>
      <c r="G157" s="99"/>
      <c r="H157" s="99"/>
      <c r="I157" s="99"/>
      <c r="J157" s="57"/>
    </row>
    <row r="158" spans="1:10" ht="37.5" customHeight="1">
      <c r="A158" s="365" t="s">
        <v>256</v>
      </c>
      <c r="B158" s="365"/>
      <c r="C158" s="365"/>
      <c r="D158" s="365"/>
      <c r="E158" s="365"/>
      <c r="F158" s="365"/>
      <c r="G158" s="365"/>
      <c r="H158" s="365"/>
      <c r="I158" s="365"/>
      <c r="J158" s="365"/>
    </row>
    <row r="159" spans="1:10" ht="15.75">
      <c r="A159" s="98"/>
      <c r="B159" s="99"/>
      <c r="C159" s="99"/>
      <c r="D159" s="99"/>
      <c r="E159" s="99"/>
      <c r="F159" s="99"/>
      <c r="G159" s="99"/>
      <c r="H159" s="99"/>
      <c r="I159" s="99"/>
      <c r="J159" s="57"/>
    </row>
    <row r="160" spans="1:10" ht="21.75" customHeight="1">
      <c r="A160" s="366" t="s">
        <v>184</v>
      </c>
      <c r="B160" s="368" t="s">
        <v>97</v>
      </c>
      <c r="C160" s="367" t="s">
        <v>275</v>
      </c>
      <c r="D160" s="368" t="s">
        <v>105</v>
      </c>
      <c r="E160" s="368"/>
      <c r="F160" s="368"/>
      <c r="G160" s="368" t="s">
        <v>106</v>
      </c>
      <c r="H160" s="368"/>
      <c r="I160" s="368"/>
      <c r="J160" s="367" t="s">
        <v>274</v>
      </c>
    </row>
    <row r="161" spans="1:10" ht="24" customHeight="1">
      <c r="A161" s="366"/>
      <c r="B161" s="368"/>
      <c r="C161" s="367"/>
      <c r="D161" s="64" t="s">
        <v>98</v>
      </c>
      <c r="E161" s="64" t="s">
        <v>99</v>
      </c>
      <c r="F161" s="64" t="s">
        <v>94</v>
      </c>
      <c r="G161" s="64" t="s">
        <v>98</v>
      </c>
      <c r="H161" s="64" t="s">
        <v>99</v>
      </c>
      <c r="I161" s="64" t="s">
        <v>94</v>
      </c>
      <c r="J161" s="367"/>
    </row>
    <row r="162" spans="1:10" ht="15">
      <c r="A162" s="141">
        <v>1</v>
      </c>
      <c r="B162" s="142">
        <v>2</v>
      </c>
      <c r="C162" s="142">
        <v>3</v>
      </c>
      <c r="D162" s="143">
        <v>4</v>
      </c>
      <c r="E162" s="143">
        <v>5</v>
      </c>
      <c r="F162" s="143">
        <v>6</v>
      </c>
      <c r="G162" s="143">
        <v>7</v>
      </c>
      <c r="H162" s="143">
        <v>8</v>
      </c>
      <c r="I162" s="143">
        <v>9</v>
      </c>
      <c r="J162" s="144" t="s">
        <v>276</v>
      </c>
    </row>
    <row r="163" spans="1:10" ht="24.75" customHeight="1">
      <c r="A163" s="462" t="s">
        <v>122</v>
      </c>
      <c r="B163" s="462"/>
      <c r="C163" s="462"/>
      <c r="D163" s="462"/>
      <c r="E163" s="462"/>
      <c r="F163" s="462"/>
      <c r="G163" s="462"/>
      <c r="H163" s="462"/>
      <c r="I163" s="462"/>
      <c r="J163" s="462"/>
    </row>
    <row r="164" spans="1:10" s="66" customFormat="1" ht="26.25" customHeight="1" hidden="1" outlineLevel="1">
      <c r="A164" s="37">
        <v>1</v>
      </c>
      <c r="B164" s="65" t="s">
        <v>123</v>
      </c>
      <c r="C164" s="192"/>
      <c r="D164" s="194"/>
      <c r="E164" s="195"/>
      <c r="F164" s="195"/>
      <c r="G164" s="194"/>
      <c r="H164" s="195"/>
      <c r="I164" s="195"/>
      <c r="J164" s="195"/>
    </row>
    <row r="165" spans="1:10" s="153" customFormat="1" ht="26.25" customHeight="1" hidden="1" outlineLevel="1">
      <c r="A165" s="37">
        <v>2</v>
      </c>
      <c r="B165" s="65" t="s">
        <v>185</v>
      </c>
      <c r="C165" s="192"/>
      <c r="D165" s="191" t="s">
        <v>84</v>
      </c>
      <c r="E165" s="191" t="s">
        <v>84</v>
      </c>
      <c r="F165" s="192"/>
      <c r="G165" s="191" t="s">
        <v>84</v>
      </c>
      <c r="H165" s="191" t="s">
        <v>84</v>
      </c>
      <c r="I165" s="192"/>
      <c r="J165" s="192"/>
    </row>
    <row r="166" spans="1:10" s="153" customFormat="1" ht="27" customHeight="1" hidden="1" outlineLevel="1">
      <c r="A166" s="37">
        <v>3</v>
      </c>
      <c r="B166" s="65" t="s">
        <v>145</v>
      </c>
      <c r="C166" s="192"/>
      <c r="D166" s="191" t="s">
        <v>84</v>
      </c>
      <c r="E166" s="191" t="s">
        <v>84</v>
      </c>
      <c r="F166" s="192"/>
      <c r="G166" s="191" t="s">
        <v>84</v>
      </c>
      <c r="H166" s="191" t="s">
        <v>84</v>
      </c>
      <c r="I166" s="192"/>
      <c r="J166" s="192"/>
    </row>
    <row r="167" spans="1:10" s="66" customFormat="1" ht="26.25" customHeight="1" hidden="1" outlineLevel="1">
      <c r="A167" s="37">
        <v>4</v>
      </c>
      <c r="B167" s="65" t="s">
        <v>124</v>
      </c>
      <c r="C167" s="192"/>
      <c r="D167" s="194"/>
      <c r="E167" s="195"/>
      <c r="F167" s="195"/>
      <c r="G167" s="194"/>
      <c r="H167" s="195"/>
      <c r="I167" s="195"/>
      <c r="J167" s="195"/>
    </row>
    <row r="168" spans="1:10" s="66" customFormat="1" ht="24.75" customHeight="1" hidden="1" outlineLevel="1">
      <c r="A168" s="389">
        <v>5</v>
      </c>
      <c r="B168" s="69" t="s">
        <v>280</v>
      </c>
      <c r="C168" s="192"/>
      <c r="D168" s="194"/>
      <c r="E168" s="195"/>
      <c r="F168" s="195"/>
      <c r="G168" s="194"/>
      <c r="H168" s="195"/>
      <c r="I168" s="195"/>
      <c r="J168" s="195"/>
    </row>
    <row r="169" spans="1:10" s="66" customFormat="1" ht="19.5" customHeight="1" hidden="1" outlineLevel="1">
      <c r="A169" s="389"/>
      <c r="B169" s="67" t="s">
        <v>186</v>
      </c>
      <c r="C169" s="196"/>
      <c r="D169" s="194"/>
      <c r="E169" s="195"/>
      <c r="F169" s="195"/>
      <c r="G169" s="194"/>
      <c r="H169" s="195"/>
      <c r="I169" s="195"/>
      <c r="J169" s="195"/>
    </row>
    <row r="170" spans="1:10" s="66" customFormat="1" ht="19.5" customHeight="1" hidden="1" outlineLevel="1">
      <c r="A170" s="389"/>
      <c r="B170" s="67" t="s">
        <v>187</v>
      </c>
      <c r="C170" s="196"/>
      <c r="D170" s="194"/>
      <c r="E170" s="195"/>
      <c r="F170" s="195"/>
      <c r="G170" s="194"/>
      <c r="H170" s="195"/>
      <c r="I170" s="195"/>
      <c r="J170" s="195"/>
    </row>
    <row r="171" spans="1:10" s="66" customFormat="1" ht="19.5" customHeight="1" hidden="1" outlineLevel="1">
      <c r="A171" s="389"/>
      <c r="B171" s="67" t="s">
        <v>188</v>
      </c>
      <c r="C171" s="196"/>
      <c r="D171" s="194"/>
      <c r="E171" s="195"/>
      <c r="F171" s="195"/>
      <c r="G171" s="194"/>
      <c r="H171" s="195"/>
      <c r="I171" s="195"/>
      <c r="J171" s="195"/>
    </row>
    <row r="172" spans="1:10" s="66" customFormat="1" ht="19.5" customHeight="1" hidden="1" outlineLevel="1">
      <c r="A172" s="389"/>
      <c r="B172" s="67" t="s">
        <v>189</v>
      </c>
      <c r="C172" s="196"/>
      <c r="D172" s="194"/>
      <c r="E172" s="195"/>
      <c r="F172" s="195"/>
      <c r="G172" s="194"/>
      <c r="H172" s="195"/>
      <c r="I172" s="195"/>
      <c r="J172" s="195"/>
    </row>
    <row r="173" spans="1:10" s="66" customFormat="1" ht="19.5" customHeight="1" hidden="1" outlineLevel="1">
      <c r="A173" s="389"/>
      <c r="B173" s="67" t="s">
        <v>190</v>
      </c>
      <c r="C173" s="196"/>
      <c r="D173" s="194"/>
      <c r="E173" s="195"/>
      <c r="F173" s="195"/>
      <c r="G173" s="194"/>
      <c r="H173" s="195"/>
      <c r="I173" s="195"/>
      <c r="J173" s="195"/>
    </row>
    <row r="174" spans="1:10" ht="15" hidden="1" outlineLevel="1">
      <c r="A174" s="154" t="s">
        <v>279</v>
      </c>
      <c r="B174" s="207" t="s">
        <v>223</v>
      </c>
      <c r="C174" s="208"/>
      <c r="D174" s="209"/>
      <c r="E174" s="207"/>
      <c r="F174" s="207"/>
      <c r="G174" s="210"/>
      <c r="H174" s="210"/>
      <c r="I174" s="210"/>
      <c r="J174" s="210"/>
    </row>
    <row r="175" spans="1:10" s="66" customFormat="1" ht="24.75" customHeight="1" collapsed="1">
      <c r="A175" s="459" t="s">
        <v>126</v>
      </c>
      <c r="B175" s="460"/>
      <c r="C175" s="460"/>
      <c r="D175" s="460"/>
      <c r="E175" s="460"/>
      <c r="F175" s="460"/>
      <c r="G175" s="460"/>
      <c r="H175" s="460"/>
      <c r="I175" s="460"/>
      <c r="J175" s="461"/>
    </row>
    <row r="176" spans="1:10" s="153" customFormat="1" ht="19.5" customHeight="1" hidden="1" outlineLevel="1">
      <c r="A176" s="37">
        <v>1</v>
      </c>
      <c r="B176" s="65" t="s">
        <v>147</v>
      </c>
      <c r="C176" s="192"/>
      <c r="D176" s="191" t="s">
        <v>84</v>
      </c>
      <c r="E176" s="191" t="s">
        <v>84</v>
      </c>
      <c r="F176" s="192"/>
      <c r="G176" s="191" t="s">
        <v>84</v>
      </c>
      <c r="H176" s="191" t="s">
        <v>84</v>
      </c>
      <c r="I176" s="192"/>
      <c r="J176" s="192"/>
    </row>
    <row r="177" spans="1:10" s="66" customFormat="1" ht="27" customHeight="1" hidden="1" outlineLevel="1">
      <c r="A177" s="389">
        <v>2</v>
      </c>
      <c r="B177" s="65" t="s">
        <v>127</v>
      </c>
      <c r="C177" s="192"/>
      <c r="D177" s="194"/>
      <c r="E177" s="195"/>
      <c r="F177" s="195"/>
      <c r="G177" s="197"/>
      <c r="H177" s="198"/>
      <c r="I177" s="195"/>
      <c r="J177" s="195"/>
    </row>
    <row r="178" spans="1:10" s="66" customFormat="1" ht="19.5" customHeight="1" hidden="1" outlineLevel="1">
      <c r="A178" s="389"/>
      <c r="B178" s="68" t="s">
        <v>191</v>
      </c>
      <c r="C178" s="199"/>
      <c r="D178" s="194"/>
      <c r="E178" s="195"/>
      <c r="F178" s="195"/>
      <c r="G178" s="194"/>
      <c r="H178" s="195"/>
      <c r="I178" s="195"/>
      <c r="J178" s="195"/>
    </row>
    <row r="179" spans="1:10" s="153" customFormat="1" ht="30" customHeight="1" hidden="1" outlineLevel="1">
      <c r="A179" s="37">
        <v>3</v>
      </c>
      <c r="B179" s="65" t="s">
        <v>192</v>
      </c>
      <c r="C179" s="192"/>
      <c r="D179" s="191" t="s">
        <v>84</v>
      </c>
      <c r="E179" s="191" t="s">
        <v>84</v>
      </c>
      <c r="F179" s="192"/>
      <c r="G179" s="191" t="s">
        <v>84</v>
      </c>
      <c r="H179" s="191" t="s">
        <v>84</v>
      </c>
      <c r="I179" s="192"/>
      <c r="J179" s="192"/>
    </row>
    <row r="180" spans="1:10" s="66" customFormat="1" ht="30" customHeight="1" hidden="1" outlineLevel="1">
      <c r="A180" s="37">
        <v>4</v>
      </c>
      <c r="B180" s="65" t="s">
        <v>128</v>
      </c>
      <c r="C180" s="192"/>
      <c r="D180" s="194"/>
      <c r="E180" s="195"/>
      <c r="F180" s="195"/>
      <c r="G180" s="194"/>
      <c r="H180" s="195"/>
      <c r="I180" s="195"/>
      <c r="J180" s="195"/>
    </row>
    <row r="181" spans="1:10" s="66" customFormat="1" ht="30" customHeight="1" hidden="1" outlineLevel="1">
      <c r="A181" s="37">
        <v>5</v>
      </c>
      <c r="B181" s="65" t="s">
        <v>159</v>
      </c>
      <c r="C181" s="192"/>
      <c r="D181" s="194"/>
      <c r="E181" s="195"/>
      <c r="F181" s="195"/>
      <c r="G181" s="194"/>
      <c r="H181" s="195"/>
      <c r="I181" s="195"/>
      <c r="J181" s="195"/>
    </row>
    <row r="182" spans="1:10" s="66" customFormat="1" ht="45" customHeight="1" hidden="1" outlineLevel="1">
      <c r="A182" s="37">
        <v>6</v>
      </c>
      <c r="B182" s="65" t="s">
        <v>129</v>
      </c>
      <c r="C182" s="192"/>
      <c r="D182" s="194"/>
      <c r="E182" s="195"/>
      <c r="F182" s="195"/>
      <c r="G182" s="194"/>
      <c r="H182" s="195"/>
      <c r="I182" s="195"/>
      <c r="J182" s="195"/>
    </row>
    <row r="183" spans="1:10" s="66" customFormat="1" ht="30" customHeight="1" hidden="1" outlineLevel="1">
      <c r="A183" s="37">
        <v>7</v>
      </c>
      <c r="B183" s="65" t="s">
        <v>62</v>
      </c>
      <c r="C183" s="192"/>
      <c r="D183" s="194"/>
      <c r="E183" s="195"/>
      <c r="F183" s="195"/>
      <c r="G183" s="194"/>
      <c r="H183" s="195"/>
      <c r="I183" s="195"/>
      <c r="J183" s="195"/>
    </row>
    <row r="184" spans="1:10" s="66" customFormat="1" ht="30" customHeight="1" hidden="1" outlineLevel="1">
      <c r="A184" s="37">
        <v>8</v>
      </c>
      <c r="B184" s="69" t="s">
        <v>63</v>
      </c>
      <c r="C184" s="200"/>
      <c r="D184" s="194"/>
      <c r="E184" s="195"/>
      <c r="F184" s="195"/>
      <c r="G184" s="194"/>
      <c r="H184" s="195"/>
      <c r="I184" s="195"/>
      <c r="J184" s="195"/>
    </row>
    <row r="185" spans="1:10" s="153" customFormat="1" ht="30" customHeight="1" hidden="1" outlineLevel="1">
      <c r="A185" s="37">
        <v>9</v>
      </c>
      <c r="B185" s="69" t="s">
        <v>165</v>
      </c>
      <c r="C185" s="192"/>
      <c r="D185" s="191" t="s">
        <v>84</v>
      </c>
      <c r="E185" s="191" t="s">
        <v>84</v>
      </c>
      <c r="F185" s="192"/>
      <c r="G185" s="191" t="s">
        <v>84</v>
      </c>
      <c r="H185" s="191" t="s">
        <v>84</v>
      </c>
      <c r="I185" s="192"/>
      <c r="J185" s="192"/>
    </row>
    <row r="186" spans="1:10" s="66" customFormat="1" ht="30" customHeight="1" hidden="1" outlineLevel="1">
      <c r="A186" s="37">
        <v>10</v>
      </c>
      <c r="B186" s="69" t="s">
        <v>160</v>
      </c>
      <c r="C186" s="192"/>
      <c r="D186" s="194"/>
      <c r="E186" s="195"/>
      <c r="F186" s="195"/>
      <c r="G186" s="194"/>
      <c r="H186" s="195"/>
      <c r="I186" s="195"/>
      <c r="J186" s="195"/>
    </row>
    <row r="187" spans="1:10" s="66" customFormat="1" ht="30" customHeight="1" hidden="1" outlineLevel="1">
      <c r="A187" s="389">
        <v>11</v>
      </c>
      <c r="B187" s="69" t="s">
        <v>161</v>
      </c>
      <c r="C187" s="192"/>
      <c r="D187" s="194"/>
      <c r="E187" s="195"/>
      <c r="F187" s="195"/>
      <c r="G187" s="194"/>
      <c r="H187" s="195"/>
      <c r="I187" s="195"/>
      <c r="J187" s="195"/>
    </row>
    <row r="188" spans="1:10" s="66" customFormat="1" ht="19.5" customHeight="1" hidden="1" outlineLevel="1">
      <c r="A188" s="389"/>
      <c r="B188" s="68" t="s">
        <v>193</v>
      </c>
      <c r="C188" s="199"/>
      <c r="D188" s="194"/>
      <c r="E188" s="195"/>
      <c r="F188" s="195"/>
      <c r="G188" s="194"/>
      <c r="H188" s="195"/>
      <c r="I188" s="195"/>
      <c r="J188" s="195"/>
    </row>
    <row r="189" spans="1:10" s="66" customFormat="1" ht="19.5" customHeight="1" hidden="1" outlineLevel="1">
      <c r="A189" s="389"/>
      <c r="B189" s="68" t="s">
        <v>194</v>
      </c>
      <c r="C189" s="199"/>
      <c r="D189" s="194"/>
      <c r="E189" s="195"/>
      <c r="F189" s="195"/>
      <c r="G189" s="194"/>
      <c r="H189" s="195"/>
      <c r="I189" s="195"/>
      <c r="J189" s="195"/>
    </row>
    <row r="190" spans="1:10" s="66" customFormat="1" ht="19.5" customHeight="1" hidden="1" outlineLevel="1">
      <c r="A190" s="389"/>
      <c r="B190" s="70" t="s">
        <v>195</v>
      </c>
      <c r="C190" s="201"/>
      <c r="D190" s="194"/>
      <c r="E190" s="195"/>
      <c r="F190" s="195"/>
      <c r="G190" s="194"/>
      <c r="H190" s="195"/>
      <c r="I190" s="195"/>
      <c r="J190" s="195"/>
    </row>
    <row r="191" spans="1:10" s="66" customFormat="1" ht="45" customHeight="1" hidden="1" outlineLevel="1">
      <c r="A191" s="37">
        <v>12</v>
      </c>
      <c r="B191" s="69" t="s">
        <v>163</v>
      </c>
      <c r="C191" s="202"/>
      <c r="D191" s="194"/>
      <c r="E191" s="195"/>
      <c r="F191" s="195"/>
      <c r="G191" s="194"/>
      <c r="H191" s="195"/>
      <c r="I191" s="195"/>
      <c r="J191" s="195"/>
    </row>
    <row r="192" spans="1:10" s="153" customFormat="1" ht="30" customHeight="1" hidden="1" outlineLevel="1">
      <c r="A192" s="37">
        <v>13</v>
      </c>
      <c r="B192" s="69" t="s">
        <v>64</v>
      </c>
      <c r="C192" s="202"/>
      <c r="D192" s="191" t="s">
        <v>84</v>
      </c>
      <c r="E192" s="191" t="s">
        <v>84</v>
      </c>
      <c r="F192" s="192"/>
      <c r="G192" s="191" t="s">
        <v>84</v>
      </c>
      <c r="H192" s="191" t="s">
        <v>84</v>
      </c>
      <c r="I192" s="192"/>
      <c r="J192" s="192"/>
    </row>
    <row r="193" spans="1:10" ht="18.75" customHeight="1" hidden="1" outlineLevel="1">
      <c r="A193" s="154" t="s">
        <v>279</v>
      </c>
      <c r="B193" s="207" t="s">
        <v>223</v>
      </c>
      <c r="C193" s="208"/>
      <c r="D193" s="209"/>
      <c r="E193" s="207"/>
      <c r="F193" s="207"/>
      <c r="G193" s="210"/>
      <c r="H193" s="210"/>
      <c r="I193" s="210"/>
      <c r="J193" s="210"/>
    </row>
    <row r="194" spans="1:10" s="66" customFormat="1" ht="24.75" customHeight="1" collapsed="1">
      <c r="A194" s="456" t="s">
        <v>130</v>
      </c>
      <c r="B194" s="457"/>
      <c r="C194" s="457"/>
      <c r="D194" s="457"/>
      <c r="E194" s="457"/>
      <c r="F194" s="457"/>
      <c r="G194" s="457"/>
      <c r="H194" s="457"/>
      <c r="I194" s="457"/>
      <c r="J194" s="458"/>
    </row>
    <row r="195" spans="1:10" s="153" customFormat="1" ht="19.5" customHeight="1" hidden="1" outlineLevel="1">
      <c r="A195" s="37">
        <v>1</v>
      </c>
      <c r="B195" s="65" t="s">
        <v>314</v>
      </c>
      <c r="C195" s="192"/>
      <c r="D195" s="191" t="s">
        <v>84</v>
      </c>
      <c r="E195" s="191" t="s">
        <v>84</v>
      </c>
      <c r="F195" s="192"/>
      <c r="G195" s="191" t="s">
        <v>84</v>
      </c>
      <c r="H195" s="191" t="s">
        <v>84</v>
      </c>
      <c r="I195" s="192"/>
      <c r="J195" s="192"/>
    </row>
    <row r="196" spans="1:10" s="66" customFormat="1" ht="30" customHeight="1" hidden="1" outlineLevel="1">
      <c r="A196" s="41">
        <v>2</v>
      </c>
      <c r="B196" s="69" t="s">
        <v>315</v>
      </c>
      <c r="C196" s="192"/>
      <c r="D196" s="194"/>
      <c r="E196" s="195"/>
      <c r="F196" s="195"/>
      <c r="G196" s="194"/>
      <c r="H196" s="195"/>
      <c r="I196" s="195"/>
      <c r="J196" s="195"/>
    </row>
    <row r="197" spans="1:10" s="153" customFormat="1" ht="30" customHeight="1" hidden="1" outlineLevel="1">
      <c r="A197" s="37">
        <v>3</v>
      </c>
      <c r="B197" s="65" t="s">
        <v>148</v>
      </c>
      <c r="C197" s="192"/>
      <c r="D197" s="191" t="s">
        <v>84</v>
      </c>
      <c r="E197" s="191" t="s">
        <v>84</v>
      </c>
      <c r="F197" s="192"/>
      <c r="G197" s="191" t="s">
        <v>84</v>
      </c>
      <c r="H197" s="191" t="s">
        <v>84</v>
      </c>
      <c r="I197" s="192"/>
      <c r="J197" s="192"/>
    </row>
    <row r="198" spans="1:10" s="153" customFormat="1" ht="45" customHeight="1" hidden="1" outlineLevel="1">
      <c r="A198" s="37">
        <v>4</v>
      </c>
      <c r="B198" s="65" t="s">
        <v>149</v>
      </c>
      <c r="C198" s="192"/>
      <c r="D198" s="191" t="s">
        <v>84</v>
      </c>
      <c r="E198" s="191" t="s">
        <v>84</v>
      </c>
      <c r="F198" s="192"/>
      <c r="G198" s="191" t="s">
        <v>84</v>
      </c>
      <c r="H198" s="191" t="s">
        <v>84</v>
      </c>
      <c r="I198" s="192"/>
      <c r="J198" s="192"/>
    </row>
    <row r="199" spans="1:10" s="153" customFormat="1" ht="30" customHeight="1" hidden="1" outlineLevel="1">
      <c r="A199" s="37">
        <v>5</v>
      </c>
      <c r="B199" s="69" t="s">
        <v>166</v>
      </c>
      <c r="C199" s="192"/>
      <c r="D199" s="191" t="s">
        <v>84</v>
      </c>
      <c r="E199" s="191" t="s">
        <v>84</v>
      </c>
      <c r="F199" s="192"/>
      <c r="G199" s="191" t="s">
        <v>84</v>
      </c>
      <c r="H199" s="191" t="s">
        <v>84</v>
      </c>
      <c r="I199" s="192"/>
      <c r="J199" s="192"/>
    </row>
    <row r="200" spans="1:10" s="153" customFormat="1" ht="45" customHeight="1" hidden="1" outlineLevel="1">
      <c r="A200" s="37">
        <v>6</v>
      </c>
      <c r="B200" s="65" t="s">
        <v>150</v>
      </c>
      <c r="C200" s="192"/>
      <c r="D200" s="191" t="s">
        <v>84</v>
      </c>
      <c r="E200" s="191" t="s">
        <v>84</v>
      </c>
      <c r="F200" s="192"/>
      <c r="G200" s="191" t="s">
        <v>84</v>
      </c>
      <c r="H200" s="191" t="s">
        <v>84</v>
      </c>
      <c r="I200" s="192"/>
      <c r="J200" s="192"/>
    </row>
    <row r="201" spans="1:10" s="153" customFormat="1" ht="45" customHeight="1" hidden="1" outlineLevel="1">
      <c r="A201" s="37">
        <v>7</v>
      </c>
      <c r="B201" s="65" t="s">
        <v>151</v>
      </c>
      <c r="C201" s="192"/>
      <c r="D201" s="191" t="s">
        <v>84</v>
      </c>
      <c r="E201" s="191" t="s">
        <v>84</v>
      </c>
      <c r="F201" s="192"/>
      <c r="G201" s="191" t="s">
        <v>84</v>
      </c>
      <c r="H201" s="191" t="s">
        <v>84</v>
      </c>
      <c r="I201" s="192"/>
      <c r="J201" s="192"/>
    </row>
    <row r="202" spans="1:10" s="66" customFormat="1" ht="45" customHeight="1" hidden="1" outlineLevel="1">
      <c r="A202" s="41">
        <v>8</v>
      </c>
      <c r="B202" s="69" t="s">
        <v>198</v>
      </c>
      <c r="C202" s="192"/>
      <c r="D202" s="194"/>
      <c r="E202" s="195"/>
      <c r="F202" s="195"/>
      <c r="G202" s="194"/>
      <c r="H202" s="195"/>
      <c r="I202" s="195"/>
      <c r="J202" s="195"/>
    </row>
    <row r="203" spans="1:10" s="153" customFormat="1" ht="24.75" customHeight="1" hidden="1" outlineLevel="1">
      <c r="A203" s="37">
        <v>9</v>
      </c>
      <c r="B203" s="65" t="s">
        <v>199</v>
      </c>
      <c r="C203" s="192"/>
      <c r="D203" s="191" t="s">
        <v>84</v>
      </c>
      <c r="E203" s="191" t="s">
        <v>84</v>
      </c>
      <c r="F203" s="192"/>
      <c r="G203" s="191" t="s">
        <v>84</v>
      </c>
      <c r="H203" s="191" t="s">
        <v>84</v>
      </c>
      <c r="I203" s="192"/>
      <c r="J203" s="192"/>
    </row>
    <row r="204" spans="1:10" ht="15" hidden="1" outlineLevel="1">
      <c r="A204" s="154" t="s">
        <v>279</v>
      </c>
      <c r="B204" s="207" t="s">
        <v>223</v>
      </c>
      <c r="C204" s="208"/>
      <c r="D204" s="209"/>
      <c r="E204" s="207"/>
      <c r="F204" s="207"/>
      <c r="G204" s="210"/>
      <c r="H204" s="210"/>
      <c r="I204" s="210"/>
      <c r="J204" s="210"/>
    </row>
    <row r="205" spans="1:10" s="66" customFormat="1" ht="24.75" customHeight="1" collapsed="1">
      <c r="A205" s="459" t="s">
        <v>131</v>
      </c>
      <c r="B205" s="460"/>
      <c r="C205" s="460"/>
      <c r="D205" s="460"/>
      <c r="E205" s="460"/>
      <c r="F205" s="460"/>
      <c r="G205" s="460"/>
      <c r="H205" s="460"/>
      <c r="I205" s="460"/>
      <c r="J205" s="461"/>
    </row>
    <row r="206" spans="1:10" s="153" customFormat="1" ht="19.5" customHeight="1" hidden="1" outlineLevel="1">
      <c r="A206" s="37">
        <v>1</v>
      </c>
      <c r="B206" s="69" t="s">
        <v>281</v>
      </c>
      <c r="C206" s="192"/>
      <c r="D206" s="191" t="s">
        <v>84</v>
      </c>
      <c r="E206" s="191" t="s">
        <v>84</v>
      </c>
      <c r="F206" s="192"/>
      <c r="G206" s="191" t="s">
        <v>84</v>
      </c>
      <c r="H206" s="191" t="s">
        <v>84</v>
      </c>
      <c r="I206" s="192"/>
      <c r="J206" s="192"/>
    </row>
    <row r="207" spans="1:10" s="66" customFormat="1" ht="30" customHeight="1" hidden="1" outlineLevel="1">
      <c r="A207" s="41">
        <v>2</v>
      </c>
      <c r="B207" s="69" t="s">
        <v>74</v>
      </c>
      <c r="C207" s="192"/>
      <c r="D207" s="194"/>
      <c r="E207" s="195"/>
      <c r="F207" s="195"/>
      <c r="G207" s="194"/>
      <c r="H207" s="195"/>
      <c r="I207" s="195"/>
      <c r="J207" s="195"/>
    </row>
    <row r="208" spans="1:10" s="146" customFormat="1" ht="24.75" customHeight="1" hidden="1" outlineLevel="1">
      <c r="A208" s="145">
        <v>3</v>
      </c>
      <c r="B208" s="69" t="s">
        <v>65</v>
      </c>
      <c r="C208" s="199"/>
      <c r="D208" s="203"/>
      <c r="E208" s="204"/>
      <c r="F208" s="204"/>
      <c r="G208" s="203"/>
      <c r="H208" s="204"/>
      <c r="I208" s="204"/>
      <c r="J208" s="204"/>
    </row>
    <row r="209" spans="1:10" s="153" customFormat="1" ht="28.5" customHeight="1" hidden="1" outlineLevel="1">
      <c r="A209" s="389">
        <v>4</v>
      </c>
      <c r="B209" s="69" t="s">
        <v>200</v>
      </c>
      <c r="C209" s="192"/>
      <c r="D209" s="191" t="s">
        <v>84</v>
      </c>
      <c r="E209" s="191" t="s">
        <v>84</v>
      </c>
      <c r="F209" s="192"/>
      <c r="G209" s="191" t="s">
        <v>84</v>
      </c>
      <c r="H209" s="191" t="s">
        <v>84</v>
      </c>
      <c r="I209" s="192"/>
      <c r="J209" s="192"/>
    </row>
    <row r="210" spans="1:10" s="153" customFormat="1" ht="24.75" customHeight="1" hidden="1" outlineLevel="1">
      <c r="A210" s="389"/>
      <c r="B210" s="67" t="s">
        <v>201</v>
      </c>
      <c r="C210" s="196"/>
      <c r="D210" s="191" t="s">
        <v>84</v>
      </c>
      <c r="E210" s="191" t="s">
        <v>84</v>
      </c>
      <c r="F210" s="192"/>
      <c r="G210" s="191" t="s">
        <v>84</v>
      </c>
      <c r="H210" s="191" t="s">
        <v>84</v>
      </c>
      <c r="I210" s="192"/>
      <c r="J210" s="192"/>
    </row>
    <row r="211" spans="1:10" s="153" customFormat="1" ht="24.75" customHeight="1" hidden="1" outlineLevel="1">
      <c r="A211" s="389"/>
      <c r="B211" s="67" t="s">
        <v>202</v>
      </c>
      <c r="C211" s="196"/>
      <c r="D211" s="191" t="s">
        <v>84</v>
      </c>
      <c r="E211" s="191" t="s">
        <v>84</v>
      </c>
      <c r="F211" s="192"/>
      <c r="G211" s="191" t="s">
        <v>84</v>
      </c>
      <c r="H211" s="191" t="s">
        <v>84</v>
      </c>
      <c r="I211" s="192"/>
      <c r="J211" s="192"/>
    </row>
    <row r="212" spans="1:10" s="153" customFormat="1" ht="30" customHeight="1" hidden="1" outlineLevel="1">
      <c r="A212" s="37">
        <v>5</v>
      </c>
      <c r="B212" s="65" t="s">
        <v>152</v>
      </c>
      <c r="C212" s="192"/>
      <c r="D212" s="191" t="s">
        <v>84</v>
      </c>
      <c r="E212" s="191" t="s">
        <v>84</v>
      </c>
      <c r="F212" s="192"/>
      <c r="G212" s="191" t="s">
        <v>84</v>
      </c>
      <c r="H212" s="191" t="s">
        <v>84</v>
      </c>
      <c r="I212" s="192"/>
      <c r="J212" s="192"/>
    </row>
    <row r="213" spans="1:10" s="66" customFormat="1" ht="30" customHeight="1" hidden="1" outlineLevel="1">
      <c r="A213" s="41">
        <v>6</v>
      </c>
      <c r="B213" s="65" t="s">
        <v>132</v>
      </c>
      <c r="C213" s="192"/>
      <c r="D213" s="194"/>
      <c r="E213" s="195"/>
      <c r="F213" s="195"/>
      <c r="G213" s="194"/>
      <c r="H213" s="195"/>
      <c r="I213" s="195"/>
      <c r="J213" s="195"/>
    </row>
    <row r="214" spans="1:10" s="66" customFormat="1" ht="30" customHeight="1" hidden="1" outlineLevel="1">
      <c r="A214" s="41">
        <v>7</v>
      </c>
      <c r="B214" s="65" t="s">
        <v>133</v>
      </c>
      <c r="C214" s="192"/>
      <c r="D214" s="194"/>
      <c r="E214" s="195"/>
      <c r="F214" s="195"/>
      <c r="G214" s="194"/>
      <c r="H214" s="195"/>
      <c r="I214" s="195"/>
      <c r="J214" s="195"/>
    </row>
    <row r="215" spans="1:10" s="66" customFormat="1" ht="45" customHeight="1" hidden="1" outlineLevel="1">
      <c r="A215" s="41">
        <v>8</v>
      </c>
      <c r="B215" s="69" t="s">
        <v>164</v>
      </c>
      <c r="C215" s="192"/>
      <c r="D215" s="194"/>
      <c r="E215" s="195"/>
      <c r="F215" s="195"/>
      <c r="G215" s="194"/>
      <c r="H215" s="195"/>
      <c r="I215" s="195"/>
      <c r="J215" s="195"/>
    </row>
    <row r="216" spans="1:10" ht="15" hidden="1" outlineLevel="1">
      <c r="A216" s="154" t="s">
        <v>279</v>
      </c>
      <c r="B216" s="207" t="s">
        <v>223</v>
      </c>
      <c r="C216" s="208"/>
      <c r="D216" s="209"/>
      <c r="E216" s="207"/>
      <c r="F216" s="207"/>
      <c r="G216" s="210"/>
      <c r="H216" s="210"/>
      <c r="I216" s="210"/>
      <c r="J216" s="210"/>
    </row>
    <row r="217" spans="1:10" s="66" customFormat="1" ht="24.75" customHeight="1" collapsed="1">
      <c r="A217" s="456" t="s">
        <v>134</v>
      </c>
      <c r="B217" s="457"/>
      <c r="C217" s="457"/>
      <c r="D217" s="457"/>
      <c r="E217" s="457"/>
      <c r="F217" s="457"/>
      <c r="G217" s="457"/>
      <c r="H217" s="457"/>
      <c r="I217" s="457"/>
      <c r="J217" s="458"/>
    </row>
    <row r="218" spans="1:10" s="66" customFormat="1" ht="19.5" customHeight="1" outlineLevel="1">
      <c r="A218" s="479">
        <v>1</v>
      </c>
      <c r="B218" s="69" t="s">
        <v>280</v>
      </c>
      <c r="C218" s="256">
        <v>80721</v>
      </c>
      <c r="D218" s="281">
        <v>5441</v>
      </c>
      <c r="E218" s="281">
        <v>2798</v>
      </c>
      <c r="F218" s="281">
        <f>D218+E218</f>
        <v>8239</v>
      </c>
      <c r="G218" s="281">
        <v>16753</v>
      </c>
      <c r="H218" s="281">
        <v>10912</v>
      </c>
      <c r="I218" s="281">
        <f>G218+H218</f>
        <v>27665</v>
      </c>
      <c r="J218" s="293">
        <f>I218/C218</f>
        <v>0.3427237026300467</v>
      </c>
    </row>
    <row r="219" spans="1:10" s="66" customFormat="1" ht="19.5" customHeight="1" outlineLevel="1">
      <c r="A219" s="479"/>
      <c r="B219" s="68" t="s">
        <v>203</v>
      </c>
      <c r="C219" s="257">
        <v>20289</v>
      </c>
      <c r="D219" s="281">
        <v>2158</v>
      </c>
      <c r="E219" s="281">
        <v>1324</v>
      </c>
      <c r="F219" s="281">
        <f aca="true" t="shared" si="0" ref="F219:F249">D219+E219</f>
        <v>3482</v>
      </c>
      <c r="G219" s="281">
        <v>7048</v>
      </c>
      <c r="H219" s="281">
        <v>4493</v>
      </c>
      <c r="I219" s="281">
        <f aca="true" t="shared" si="1" ref="I219:I249">G219+H219</f>
        <v>11541</v>
      </c>
      <c r="J219" s="293">
        <f aca="true" t="shared" si="2" ref="J219:J226">I219/C219</f>
        <v>0.5688304007097442</v>
      </c>
    </row>
    <row r="220" spans="1:10" s="66" customFormat="1" ht="18.75" customHeight="1" outlineLevel="1">
      <c r="A220" s="479"/>
      <c r="B220" s="68" t="s">
        <v>204</v>
      </c>
      <c r="C220" s="257">
        <v>7515</v>
      </c>
      <c r="D220" s="281">
        <v>1703</v>
      </c>
      <c r="E220" s="281">
        <v>837</v>
      </c>
      <c r="F220" s="281">
        <f t="shared" si="0"/>
        <v>2540</v>
      </c>
      <c r="G220" s="281">
        <v>4522</v>
      </c>
      <c r="H220" s="281">
        <v>2602</v>
      </c>
      <c r="I220" s="281">
        <f t="shared" si="1"/>
        <v>7124</v>
      </c>
      <c r="J220" s="293">
        <f t="shared" si="2"/>
        <v>0.9479707252162342</v>
      </c>
    </row>
    <row r="221" spans="1:10" s="66" customFormat="1" ht="19.5" customHeight="1" outlineLevel="1">
      <c r="A221" s="479"/>
      <c r="B221" s="68" t="s">
        <v>66</v>
      </c>
      <c r="C221" s="257">
        <v>36457</v>
      </c>
      <c r="D221" s="281">
        <v>4230</v>
      </c>
      <c r="E221" s="281">
        <v>2236</v>
      </c>
      <c r="F221" s="281">
        <f t="shared" si="0"/>
        <v>6466</v>
      </c>
      <c r="G221" s="281">
        <v>12595</v>
      </c>
      <c r="H221" s="281">
        <v>8002</v>
      </c>
      <c r="I221" s="281">
        <f t="shared" si="1"/>
        <v>20597</v>
      </c>
      <c r="J221" s="293">
        <f t="shared" si="2"/>
        <v>0.5649669473626464</v>
      </c>
    </row>
    <row r="222" spans="1:10" s="66" customFormat="1" ht="19.5" customHeight="1" outlineLevel="1">
      <c r="A222" s="479"/>
      <c r="B222" s="69" t="s">
        <v>67</v>
      </c>
      <c r="C222" s="257">
        <v>3027</v>
      </c>
      <c r="D222" s="281">
        <v>123</v>
      </c>
      <c r="E222" s="281">
        <v>61</v>
      </c>
      <c r="F222" s="281">
        <f t="shared" si="0"/>
        <v>184</v>
      </c>
      <c r="G222" s="281">
        <v>442</v>
      </c>
      <c r="H222" s="281">
        <v>288</v>
      </c>
      <c r="I222" s="281">
        <f t="shared" si="1"/>
        <v>730</v>
      </c>
      <c r="J222" s="293">
        <f t="shared" si="2"/>
        <v>0.2411628675256029</v>
      </c>
    </row>
    <row r="223" spans="1:10" s="66" customFormat="1" ht="19.5" customHeight="1" outlineLevel="1">
      <c r="A223" s="479"/>
      <c r="B223" s="69" t="s">
        <v>68</v>
      </c>
      <c r="C223" s="257">
        <v>6823</v>
      </c>
      <c r="D223" s="281">
        <v>712</v>
      </c>
      <c r="E223" s="281">
        <v>257</v>
      </c>
      <c r="F223" s="281">
        <f t="shared" si="0"/>
        <v>969</v>
      </c>
      <c r="G223" s="281">
        <v>5100</v>
      </c>
      <c r="H223" s="281">
        <v>2488</v>
      </c>
      <c r="I223" s="281">
        <f t="shared" si="1"/>
        <v>7588</v>
      </c>
      <c r="J223" s="293">
        <f t="shared" si="2"/>
        <v>1.11212076799062</v>
      </c>
    </row>
    <row r="224" spans="1:10" s="66" customFormat="1" ht="19.5" customHeight="1" outlineLevel="1">
      <c r="A224" s="479"/>
      <c r="B224" s="69" t="s">
        <v>69</v>
      </c>
      <c r="C224" s="257">
        <v>16687</v>
      </c>
      <c r="D224" s="281">
        <v>1561</v>
      </c>
      <c r="E224" s="281">
        <v>890</v>
      </c>
      <c r="F224" s="281">
        <f t="shared" si="0"/>
        <v>2451</v>
      </c>
      <c r="G224" s="281">
        <v>8502</v>
      </c>
      <c r="H224" s="281">
        <v>5382</v>
      </c>
      <c r="I224" s="281">
        <f t="shared" si="1"/>
        <v>13884</v>
      </c>
      <c r="J224" s="293">
        <f t="shared" si="2"/>
        <v>0.8320249295859052</v>
      </c>
    </row>
    <row r="225" spans="1:10" s="66" customFormat="1" ht="19.5" customHeight="1" outlineLevel="1">
      <c r="A225" s="479"/>
      <c r="B225" s="68" t="s">
        <v>205</v>
      </c>
      <c r="C225" s="257">
        <v>11333</v>
      </c>
      <c r="D225" s="281">
        <v>237</v>
      </c>
      <c r="E225" s="281">
        <v>117</v>
      </c>
      <c r="F225" s="281">
        <f t="shared" si="0"/>
        <v>354</v>
      </c>
      <c r="G225" s="281">
        <v>691</v>
      </c>
      <c r="H225" s="281">
        <v>502</v>
      </c>
      <c r="I225" s="281">
        <f t="shared" si="1"/>
        <v>1193</v>
      </c>
      <c r="J225" s="293">
        <f t="shared" si="2"/>
        <v>0.1052678019941763</v>
      </c>
    </row>
    <row r="226" spans="1:10" s="66" customFormat="1" ht="19.5" customHeight="1" outlineLevel="1">
      <c r="A226" s="479"/>
      <c r="B226" s="68" t="s">
        <v>206</v>
      </c>
      <c r="C226" s="257">
        <v>23544</v>
      </c>
      <c r="D226" s="281">
        <v>1033</v>
      </c>
      <c r="E226" s="281">
        <v>689</v>
      </c>
      <c r="F226" s="281">
        <f t="shared" si="0"/>
        <v>1722</v>
      </c>
      <c r="G226" s="281">
        <v>1646</v>
      </c>
      <c r="H226" s="281">
        <v>853</v>
      </c>
      <c r="I226" s="281">
        <f t="shared" si="1"/>
        <v>2499</v>
      </c>
      <c r="J226" s="293">
        <f t="shared" si="2"/>
        <v>0.10614169215086647</v>
      </c>
    </row>
    <row r="227" spans="1:10" s="66" customFormat="1" ht="45" customHeight="1" outlineLevel="1">
      <c r="A227" s="41">
        <v>2</v>
      </c>
      <c r="B227" s="69" t="s">
        <v>70</v>
      </c>
      <c r="C227" s="291" t="s">
        <v>327</v>
      </c>
      <c r="D227" s="281">
        <v>590</v>
      </c>
      <c r="E227" s="281">
        <v>506</v>
      </c>
      <c r="F227" s="281">
        <f t="shared" si="0"/>
        <v>1096</v>
      </c>
      <c r="G227" s="281">
        <v>4024</v>
      </c>
      <c r="H227" s="281">
        <v>2950</v>
      </c>
      <c r="I227" s="281">
        <f t="shared" si="1"/>
        <v>6974</v>
      </c>
      <c r="J227" s="191" t="s">
        <v>84</v>
      </c>
    </row>
    <row r="228" spans="1:10" s="66" customFormat="1" ht="45" customHeight="1" outlineLevel="1">
      <c r="A228" s="41">
        <v>3</v>
      </c>
      <c r="B228" s="65" t="s">
        <v>259</v>
      </c>
      <c r="C228" s="256">
        <v>416</v>
      </c>
      <c r="D228" s="281">
        <v>24</v>
      </c>
      <c r="E228" s="281">
        <v>9</v>
      </c>
      <c r="F228" s="281">
        <f t="shared" si="0"/>
        <v>33</v>
      </c>
      <c r="G228" s="281">
        <v>109</v>
      </c>
      <c r="H228" s="281">
        <v>23</v>
      </c>
      <c r="I228" s="281">
        <f t="shared" si="1"/>
        <v>132</v>
      </c>
      <c r="J228" s="293">
        <f>I228/C228</f>
        <v>0.3173076923076923</v>
      </c>
    </row>
    <row r="229" spans="1:10" s="66" customFormat="1" ht="19.5" customHeight="1" outlineLevel="1">
      <c r="A229" s="479">
        <v>4</v>
      </c>
      <c r="B229" s="65" t="s">
        <v>135</v>
      </c>
      <c r="C229" s="256">
        <v>8486</v>
      </c>
      <c r="D229" s="281">
        <v>262</v>
      </c>
      <c r="E229" s="281">
        <v>458</v>
      </c>
      <c r="F229" s="281">
        <f t="shared" si="0"/>
        <v>720</v>
      </c>
      <c r="G229" s="281">
        <v>1314</v>
      </c>
      <c r="H229" s="281">
        <v>2447</v>
      </c>
      <c r="I229" s="281">
        <f t="shared" si="1"/>
        <v>3761</v>
      </c>
      <c r="J229" s="293">
        <f aca="true" t="shared" si="3" ref="J229:J250">I229/C229</f>
        <v>0.44320056563752064</v>
      </c>
    </row>
    <row r="230" spans="1:10" s="66" customFormat="1" ht="19.5" customHeight="1" outlineLevel="1">
      <c r="A230" s="479"/>
      <c r="B230" s="213" t="s">
        <v>14</v>
      </c>
      <c r="C230" s="256">
        <v>5657</v>
      </c>
      <c r="D230" s="281">
        <v>74</v>
      </c>
      <c r="E230" s="281">
        <v>295</v>
      </c>
      <c r="F230" s="281">
        <f t="shared" si="0"/>
        <v>369</v>
      </c>
      <c r="G230" s="281">
        <v>1090</v>
      </c>
      <c r="H230" s="281">
        <v>2263</v>
      </c>
      <c r="I230" s="281">
        <f t="shared" si="1"/>
        <v>3353</v>
      </c>
      <c r="J230" s="293">
        <f t="shared" si="3"/>
        <v>0.5927169878027223</v>
      </c>
    </row>
    <row r="231" spans="1:10" s="66" customFormat="1" ht="19.5" customHeight="1" outlineLevel="1">
      <c r="A231" s="479"/>
      <c r="B231" s="213" t="s">
        <v>15</v>
      </c>
      <c r="C231" s="256">
        <v>2829</v>
      </c>
      <c r="D231" s="281">
        <v>188</v>
      </c>
      <c r="E231" s="281">
        <v>163</v>
      </c>
      <c r="F231" s="281">
        <f t="shared" si="0"/>
        <v>351</v>
      </c>
      <c r="G231" s="281">
        <v>224</v>
      </c>
      <c r="H231" s="281">
        <v>184</v>
      </c>
      <c r="I231" s="281">
        <f t="shared" si="1"/>
        <v>408</v>
      </c>
      <c r="J231" s="293">
        <f t="shared" si="3"/>
        <v>0.14422057264050903</v>
      </c>
    </row>
    <row r="232" spans="1:10" s="66" customFormat="1" ht="19.5" customHeight="1" outlineLevel="1">
      <c r="A232" s="479"/>
      <c r="B232" s="67" t="s">
        <v>203</v>
      </c>
      <c r="C232" s="292">
        <v>2029</v>
      </c>
      <c r="D232" s="281">
        <v>21</v>
      </c>
      <c r="E232" s="281">
        <v>27</v>
      </c>
      <c r="F232" s="281">
        <f t="shared" si="0"/>
        <v>48</v>
      </c>
      <c r="G232" s="281">
        <v>196</v>
      </c>
      <c r="H232" s="281">
        <v>400</v>
      </c>
      <c r="I232" s="281">
        <f t="shared" si="1"/>
        <v>596</v>
      </c>
      <c r="J232" s="293">
        <f t="shared" si="3"/>
        <v>0.29374075899457863</v>
      </c>
    </row>
    <row r="233" spans="1:10" s="66" customFormat="1" ht="19.5" customHeight="1" outlineLevel="1">
      <c r="A233" s="479"/>
      <c r="B233" s="213" t="s">
        <v>14</v>
      </c>
      <c r="C233" s="292">
        <v>1353</v>
      </c>
      <c r="D233" s="281">
        <v>2</v>
      </c>
      <c r="E233" s="281">
        <v>5</v>
      </c>
      <c r="F233" s="281">
        <f t="shared" si="0"/>
        <v>7</v>
      </c>
      <c r="G233" s="281">
        <v>170</v>
      </c>
      <c r="H233" s="281">
        <v>372</v>
      </c>
      <c r="I233" s="281">
        <f t="shared" si="1"/>
        <v>542</v>
      </c>
      <c r="J233" s="293">
        <f t="shared" si="3"/>
        <v>0.4005912786400591</v>
      </c>
    </row>
    <row r="234" spans="1:10" s="66" customFormat="1" ht="19.5" customHeight="1" outlineLevel="1">
      <c r="A234" s="479"/>
      <c r="B234" s="213" t="s">
        <v>15</v>
      </c>
      <c r="C234" s="292">
        <v>676</v>
      </c>
      <c r="D234" s="281">
        <v>19</v>
      </c>
      <c r="E234" s="281">
        <v>22</v>
      </c>
      <c r="F234" s="281">
        <f t="shared" si="0"/>
        <v>41</v>
      </c>
      <c r="G234" s="281">
        <v>26</v>
      </c>
      <c r="H234" s="281">
        <v>28</v>
      </c>
      <c r="I234" s="281">
        <f t="shared" si="1"/>
        <v>54</v>
      </c>
      <c r="J234" s="293">
        <f t="shared" si="3"/>
        <v>0.07988165680473373</v>
      </c>
    </row>
    <row r="235" spans="1:10" s="66" customFormat="1" ht="19.5" customHeight="1" outlineLevel="1">
      <c r="A235" s="479"/>
      <c r="B235" s="67" t="s">
        <v>66</v>
      </c>
      <c r="C235" s="292">
        <v>3645</v>
      </c>
      <c r="D235" s="281">
        <v>171</v>
      </c>
      <c r="E235" s="281">
        <v>170</v>
      </c>
      <c r="F235" s="281">
        <f t="shared" si="0"/>
        <v>341</v>
      </c>
      <c r="G235" s="281">
        <v>820</v>
      </c>
      <c r="H235" s="281">
        <v>1561</v>
      </c>
      <c r="I235" s="281">
        <f t="shared" si="1"/>
        <v>2381</v>
      </c>
      <c r="J235" s="293">
        <f t="shared" si="3"/>
        <v>0.6532235939643347</v>
      </c>
    </row>
    <row r="236" spans="1:10" s="66" customFormat="1" ht="19.5" customHeight="1" outlineLevel="1">
      <c r="A236" s="479"/>
      <c r="B236" s="213" t="s">
        <v>14</v>
      </c>
      <c r="C236" s="292">
        <v>2430</v>
      </c>
      <c r="D236" s="281">
        <v>70</v>
      </c>
      <c r="E236" s="281">
        <v>73</v>
      </c>
      <c r="F236" s="281">
        <f t="shared" si="0"/>
        <v>143</v>
      </c>
      <c r="G236" s="281">
        <v>697</v>
      </c>
      <c r="H236" s="281">
        <v>1458</v>
      </c>
      <c r="I236" s="281">
        <f t="shared" si="1"/>
        <v>2155</v>
      </c>
      <c r="J236" s="293">
        <f t="shared" si="3"/>
        <v>0.8868312757201646</v>
      </c>
    </row>
    <row r="237" spans="1:10" s="66" customFormat="1" ht="19.5" customHeight="1" outlineLevel="1">
      <c r="A237" s="479"/>
      <c r="B237" s="213" t="s">
        <v>15</v>
      </c>
      <c r="C237" s="292">
        <v>1215</v>
      </c>
      <c r="D237" s="281">
        <v>101</v>
      </c>
      <c r="E237" s="281">
        <v>97</v>
      </c>
      <c r="F237" s="281">
        <f t="shared" si="0"/>
        <v>198</v>
      </c>
      <c r="G237" s="281">
        <v>123</v>
      </c>
      <c r="H237" s="281">
        <v>103</v>
      </c>
      <c r="I237" s="281">
        <f t="shared" si="1"/>
        <v>226</v>
      </c>
      <c r="J237" s="293">
        <f t="shared" si="3"/>
        <v>0.1860082304526749</v>
      </c>
    </row>
    <row r="238" spans="1:10" s="66" customFormat="1" ht="19.5" customHeight="1" outlineLevel="1">
      <c r="A238" s="479"/>
      <c r="B238" s="65" t="s">
        <v>67</v>
      </c>
      <c r="C238" s="292">
        <v>303</v>
      </c>
      <c r="D238" s="281">
        <v>6</v>
      </c>
      <c r="E238" s="281">
        <v>5</v>
      </c>
      <c r="F238" s="281">
        <f t="shared" si="0"/>
        <v>11</v>
      </c>
      <c r="G238" s="281">
        <v>15</v>
      </c>
      <c r="H238" s="281">
        <v>14</v>
      </c>
      <c r="I238" s="281">
        <f t="shared" si="1"/>
        <v>29</v>
      </c>
      <c r="J238" s="293">
        <f t="shared" si="3"/>
        <v>0.09570957095709572</v>
      </c>
    </row>
    <row r="239" spans="1:10" s="66" customFormat="1" ht="19.5" customHeight="1" outlineLevel="1">
      <c r="A239" s="479"/>
      <c r="B239" s="213" t="s">
        <v>14</v>
      </c>
      <c r="C239" s="292">
        <v>202</v>
      </c>
      <c r="D239" s="281">
        <v>1</v>
      </c>
      <c r="E239" s="281">
        <v>2</v>
      </c>
      <c r="F239" s="281">
        <f t="shared" si="0"/>
        <v>3</v>
      </c>
      <c r="G239" s="281">
        <v>6</v>
      </c>
      <c r="H239" s="281">
        <v>11</v>
      </c>
      <c r="I239" s="281">
        <f t="shared" si="1"/>
        <v>17</v>
      </c>
      <c r="J239" s="293">
        <f t="shared" si="3"/>
        <v>0.08415841584158416</v>
      </c>
    </row>
    <row r="240" spans="1:10" s="66" customFormat="1" ht="19.5" customHeight="1" outlineLevel="1">
      <c r="A240" s="479"/>
      <c r="B240" s="213" t="s">
        <v>15</v>
      </c>
      <c r="C240" s="292">
        <v>101</v>
      </c>
      <c r="D240" s="281">
        <v>5</v>
      </c>
      <c r="E240" s="281">
        <v>3</v>
      </c>
      <c r="F240" s="281">
        <f t="shared" si="0"/>
        <v>8</v>
      </c>
      <c r="G240" s="281">
        <v>9</v>
      </c>
      <c r="H240" s="281">
        <v>3</v>
      </c>
      <c r="I240" s="281">
        <f t="shared" si="1"/>
        <v>12</v>
      </c>
      <c r="J240" s="293">
        <f t="shared" si="3"/>
        <v>0.1188118811881188</v>
      </c>
    </row>
    <row r="241" spans="1:10" s="66" customFormat="1" ht="19.5" customHeight="1" outlineLevel="1">
      <c r="A241" s="479"/>
      <c r="B241" s="65" t="s">
        <v>68</v>
      </c>
      <c r="C241" s="292">
        <v>682</v>
      </c>
      <c r="D241" s="281">
        <v>56</v>
      </c>
      <c r="E241" s="281">
        <v>99</v>
      </c>
      <c r="F241" s="281">
        <f t="shared" si="0"/>
        <v>155</v>
      </c>
      <c r="G241" s="281">
        <v>374</v>
      </c>
      <c r="H241" s="281">
        <v>638</v>
      </c>
      <c r="I241" s="281">
        <f t="shared" si="1"/>
        <v>1012</v>
      </c>
      <c r="J241" s="293">
        <f t="shared" si="3"/>
        <v>1.4838709677419355</v>
      </c>
    </row>
    <row r="242" spans="1:10" s="66" customFormat="1" ht="19.5" customHeight="1" outlineLevel="1">
      <c r="A242" s="479"/>
      <c r="B242" s="213" t="s">
        <v>14</v>
      </c>
      <c r="C242" s="292">
        <v>455</v>
      </c>
      <c r="D242" s="281">
        <v>17</v>
      </c>
      <c r="E242" s="281">
        <v>65</v>
      </c>
      <c r="F242" s="281">
        <f t="shared" si="0"/>
        <v>82</v>
      </c>
      <c r="G242" s="281">
        <v>330</v>
      </c>
      <c r="H242" s="281">
        <v>602</v>
      </c>
      <c r="I242" s="281">
        <f t="shared" si="1"/>
        <v>932</v>
      </c>
      <c r="J242" s="293">
        <f t="shared" si="3"/>
        <v>2.048351648351648</v>
      </c>
    </row>
    <row r="243" spans="1:10" s="66" customFormat="1" ht="19.5" customHeight="1" outlineLevel="1">
      <c r="A243" s="479"/>
      <c r="B243" s="213" t="s">
        <v>15</v>
      </c>
      <c r="C243" s="292">
        <v>227</v>
      </c>
      <c r="D243" s="281">
        <v>39</v>
      </c>
      <c r="E243" s="281">
        <v>34</v>
      </c>
      <c r="F243" s="281">
        <f t="shared" si="0"/>
        <v>73</v>
      </c>
      <c r="G243" s="281">
        <v>44</v>
      </c>
      <c r="H243" s="281">
        <v>36</v>
      </c>
      <c r="I243" s="281">
        <f>G243+H243</f>
        <v>80</v>
      </c>
      <c r="J243" s="293">
        <f t="shared" si="3"/>
        <v>0.3524229074889868</v>
      </c>
    </row>
    <row r="244" spans="1:10" s="66" customFormat="1" ht="19.5" customHeight="1" outlineLevel="1">
      <c r="A244" s="479"/>
      <c r="B244" s="65" t="s">
        <v>71</v>
      </c>
      <c r="C244" s="292">
        <v>1669</v>
      </c>
      <c r="D244" s="281">
        <v>91</v>
      </c>
      <c r="E244" s="281">
        <v>127</v>
      </c>
      <c r="F244" s="281">
        <f t="shared" si="0"/>
        <v>218</v>
      </c>
      <c r="G244" s="281">
        <v>492</v>
      </c>
      <c r="H244" s="281">
        <v>1035</v>
      </c>
      <c r="I244" s="281">
        <f>G244+H244</f>
        <v>1527</v>
      </c>
      <c r="J244" s="293">
        <f t="shared" si="3"/>
        <v>0.9149191132414619</v>
      </c>
    </row>
    <row r="245" spans="1:10" s="66" customFormat="1" ht="19.5" customHeight="1" outlineLevel="1">
      <c r="A245" s="479"/>
      <c r="B245" s="213" t="s">
        <v>14</v>
      </c>
      <c r="C245" s="292">
        <v>1113</v>
      </c>
      <c r="D245" s="281">
        <v>27</v>
      </c>
      <c r="E245" s="281">
        <v>53</v>
      </c>
      <c r="F245" s="281">
        <f t="shared" si="0"/>
        <v>80</v>
      </c>
      <c r="G245" s="281">
        <v>410</v>
      </c>
      <c r="H245" s="281">
        <v>955</v>
      </c>
      <c r="I245" s="281">
        <f t="shared" si="1"/>
        <v>1365</v>
      </c>
      <c r="J245" s="293">
        <f t="shared" si="3"/>
        <v>1.2264150943396226</v>
      </c>
    </row>
    <row r="246" spans="1:10" s="66" customFormat="1" ht="19.5" customHeight="1" outlineLevel="1">
      <c r="A246" s="479"/>
      <c r="B246" s="213" t="s">
        <v>15</v>
      </c>
      <c r="C246" s="292">
        <v>556</v>
      </c>
      <c r="D246" s="281">
        <v>64</v>
      </c>
      <c r="E246" s="281">
        <v>74</v>
      </c>
      <c r="F246" s="281">
        <f t="shared" si="0"/>
        <v>138</v>
      </c>
      <c r="G246" s="281">
        <v>82</v>
      </c>
      <c r="H246" s="281">
        <v>80</v>
      </c>
      <c r="I246" s="281">
        <f t="shared" si="1"/>
        <v>162</v>
      </c>
      <c r="J246" s="293">
        <f t="shared" si="3"/>
        <v>0.29136690647482016</v>
      </c>
    </row>
    <row r="247" spans="1:10" s="66" customFormat="1" ht="19.5" customHeight="1" outlineLevel="1">
      <c r="A247" s="479"/>
      <c r="B247" s="67" t="s">
        <v>205</v>
      </c>
      <c r="C247" s="292">
        <v>793</v>
      </c>
      <c r="D247" s="281">
        <v>15</v>
      </c>
      <c r="E247" s="281">
        <v>49</v>
      </c>
      <c r="F247" s="281">
        <f t="shared" si="0"/>
        <v>64</v>
      </c>
      <c r="G247" s="281">
        <v>52</v>
      </c>
      <c r="H247" s="281">
        <v>119</v>
      </c>
      <c r="I247" s="281">
        <f t="shared" si="1"/>
        <v>171</v>
      </c>
      <c r="J247" s="293">
        <f t="shared" si="3"/>
        <v>0.21563682219419925</v>
      </c>
    </row>
    <row r="248" spans="1:10" s="66" customFormat="1" ht="19.5" customHeight="1" outlineLevel="1">
      <c r="A248" s="41"/>
      <c r="B248" s="213" t="s">
        <v>14</v>
      </c>
      <c r="C248" s="292">
        <v>529</v>
      </c>
      <c r="D248" s="281">
        <v>6</v>
      </c>
      <c r="E248" s="281">
        <v>41</v>
      </c>
      <c r="F248" s="281">
        <f t="shared" si="0"/>
        <v>47</v>
      </c>
      <c r="G248" s="281">
        <v>39</v>
      </c>
      <c r="H248" s="281">
        <v>110</v>
      </c>
      <c r="I248" s="281">
        <f t="shared" si="1"/>
        <v>149</v>
      </c>
      <c r="J248" s="293">
        <f t="shared" si="3"/>
        <v>0.28166351606805295</v>
      </c>
    </row>
    <row r="249" spans="1:10" s="66" customFormat="1" ht="19.5" customHeight="1" outlineLevel="1">
      <c r="A249" s="41"/>
      <c r="B249" s="213" t="s">
        <v>15</v>
      </c>
      <c r="C249" s="196">
        <v>264</v>
      </c>
      <c r="D249" s="195">
        <v>9</v>
      </c>
      <c r="E249" s="195">
        <v>8</v>
      </c>
      <c r="F249" s="281">
        <f t="shared" si="0"/>
        <v>17</v>
      </c>
      <c r="G249" s="195">
        <v>13</v>
      </c>
      <c r="H249" s="195">
        <v>9</v>
      </c>
      <c r="I249" s="281">
        <f t="shared" si="1"/>
        <v>22</v>
      </c>
      <c r="J249" s="293">
        <f t="shared" si="3"/>
        <v>0.08333333333333333</v>
      </c>
    </row>
    <row r="250" spans="1:10" s="153" customFormat="1" ht="19.5" customHeight="1" outlineLevel="1">
      <c r="A250" s="37">
        <v>5</v>
      </c>
      <c r="B250" s="65" t="s">
        <v>329</v>
      </c>
      <c r="C250" s="196">
        <v>43</v>
      </c>
      <c r="D250" s="191" t="s">
        <v>84</v>
      </c>
      <c r="E250" s="191" t="s">
        <v>84</v>
      </c>
      <c r="F250" s="281">
        <v>29</v>
      </c>
      <c r="G250" s="191" t="s">
        <v>84</v>
      </c>
      <c r="H250" s="191" t="s">
        <v>84</v>
      </c>
      <c r="I250" s="192">
        <v>47</v>
      </c>
      <c r="J250" s="299">
        <f t="shared" si="3"/>
        <v>1.0930232558139534</v>
      </c>
    </row>
    <row r="251" spans="1:10" ht="12.75" outlineLevel="1">
      <c r="A251" s="154" t="s">
        <v>279</v>
      </c>
      <c r="B251" s="207" t="s">
        <v>223</v>
      </c>
      <c r="C251" s="191" t="s">
        <v>84</v>
      </c>
      <c r="D251" s="191" t="s">
        <v>84</v>
      </c>
      <c r="E251" s="191" t="s">
        <v>84</v>
      </c>
      <c r="F251" s="191" t="s">
        <v>84</v>
      </c>
      <c r="G251" s="191" t="s">
        <v>84</v>
      </c>
      <c r="H251" s="191" t="s">
        <v>84</v>
      </c>
      <c r="I251" s="191" t="s">
        <v>84</v>
      </c>
      <c r="J251" s="191" t="s">
        <v>84</v>
      </c>
    </row>
    <row r="252" spans="1:10" s="66" customFormat="1" ht="24.75" customHeight="1">
      <c r="A252" s="456" t="s">
        <v>136</v>
      </c>
      <c r="B252" s="457"/>
      <c r="C252" s="457"/>
      <c r="D252" s="457"/>
      <c r="E252" s="457"/>
      <c r="F252" s="457"/>
      <c r="G252" s="457"/>
      <c r="H252" s="457"/>
      <c r="I252" s="457"/>
      <c r="J252" s="458"/>
    </row>
    <row r="253" spans="1:10" s="66" customFormat="1" ht="30" customHeight="1" outlineLevel="1">
      <c r="A253" s="479">
        <v>1</v>
      </c>
      <c r="B253" s="65" t="s">
        <v>137</v>
      </c>
      <c r="C253" s="256">
        <v>61514</v>
      </c>
      <c r="D253" s="281">
        <v>1649</v>
      </c>
      <c r="E253" s="281">
        <v>717</v>
      </c>
      <c r="F253" s="281">
        <f>D253+E253</f>
        <v>2366</v>
      </c>
      <c r="G253" s="281">
        <v>3362</v>
      </c>
      <c r="H253" s="281">
        <v>1450</v>
      </c>
      <c r="I253" s="281">
        <f>G253+H253</f>
        <v>4812</v>
      </c>
      <c r="J253" s="293">
        <f>I253/C253</f>
        <v>0.0782260948727119</v>
      </c>
    </row>
    <row r="254" spans="1:10" s="66" customFormat="1" ht="19.5" customHeight="1" outlineLevel="1">
      <c r="A254" s="479"/>
      <c r="B254" s="68" t="s">
        <v>260</v>
      </c>
      <c r="C254" s="257">
        <v>22996</v>
      </c>
      <c r="D254" s="281">
        <v>994</v>
      </c>
      <c r="E254" s="281">
        <v>325</v>
      </c>
      <c r="F254" s="281">
        <f>D254+E254</f>
        <v>1319</v>
      </c>
      <c r="G254" s="281">
        <v>1942</v>
      </c>
      <c r="H254" s="281">
        <v>650</v>
      </c>
      <c r="I254" s="281">
        <f>G254+H254</f>
        <v>2592</v>
      </c>
      <c r="J254" s="293">
        <f>I254/C254</f>
        <v>0.11271525482692642</v>
      </c>
    </row>
    <row r="255" spans="1:10" s="66" customFormat="1" ht="30" customHeight="1" outlineLevel="1">
      <c r="A255" s="41">
        <v>2</v>
      </c>
      <c r="B255" s="65" t="s">
        <v>266</v>
      </c>
      <c r="C255" s="256">
        <v>41010</v>
      </c>
      <c r="D255" s="281">
        <v>2128</v>
      </c>
      <c r="E255" s="281">
        <v>900</v>
      </c>
      <c r="F255" s="281">
        <f>D255+E255</f>
        <v>3028</v>
      </c>
      <c r="G255" s="281">
        <v>4777</v>
      </c>
      <c r="H255" s="281">
        <v>1963</v>
      </c>
      <c r="I255" s="281">
        <f>G255+H255</f>
        <v>6740</v>
      </c>
      <c r="J255" s="293">
        <f>I255/C255</f>
        <v>0.16435015849792733</v>
      </c>
    </row>
    <row r="256" spans="1:10" s="66" customFormat="1" ht="45" customHeight="1" outlineLevel="1">
      <c r="A256" s="487">
        <v>3</v>
      </c>
      <c r="B256" s="65" t="s">
        <v>267</v>
      </c>
      <c r="C256" s="297">
        <v>1402</v>
      </c>
      <c r="D256" s="204">
        <v>393</v>
      </c>
      <c r="E256" s="204">
        <v>99</v>
      </c>
      <c r="F256" s="281">
        <f>D256+E256</f>
        <v>492</v>
      </c>
      <c r="G256" s="204">
        <v>1786</v>
      </c>
      <c r="H256" s="204">
        <v>258</v>
      </c>
      <c r="I256" s="281">
        <f>G256+H256</f>
        <v>2044</v>
      </c>
      <c r="J256" s="299">
        <f>I256/C256</f>
        <v>1.4579172610556348</v>
      </c>
    </row>
    <row r="257" spans="1:10" s="66" customFormat="1" ht="30" customHeight="1" outlineLevel="1">
      <c r="A257" s="488"/>
      <c r="B257" s="68" t="s">
        <v>72</v>
      </c>
      <c r="C257" s="296" t="s">
        <v>327</v>
      </c>
      <c r="D257" s="204">
        <v>0</v>
      </c>
      <c r="E257" s="204">
        <v>0</v>
      </c>
      <c r="F257" s="204">
        <v>0</v>
      </c>
      <c r="G257" s="204">
        <v>1392</v>
      </c>
      <c r="H257" s="204">
        <v>159</v>
      </c>
      <c r="I257" s="204">
        <v>1551</v>
      </c>
      <c r="J257" s="298" t="s">
        <v>84</v>
      </c>
    </row>
    <row r="258" spans="1:10" s="66" customFormat="1" ht="30" customHeight="1" outlineLevel="1">
      <c r="A258" s="41">
        <v>4</v>
      </c>
      <c r="B258" s="69" t="s">
        <v>75</v>
      </c>
      <c r="C258" s="256">
        <v>13865</v>
      </c>
      <c r="D258" s="195">
        <v>874</v>
      </c>
      <c r="E258" s="195">
        <v>481</v>
      </c>
      <c r="F258" s="281">
        <f>D258+E258</f>
        <v>1355</v>
      </c>
      <c r="G258" s="195">
        <v>1040</v>
      </c>
      <c r="H258" s="195">
        <v>626</v>
      </c>
      <c r="I258" s="281">
        <f>G258+H258</f>
        <v>1666</v>
      </c>
      <c r="J258" s="293">
        <f>I258/C258</f>
        <v>0.12015867291741796</v>
      </c>
    </row>
    <row r="259" spans="1:10" s="153" customFormat="1" ht="30" customHeight="1" outlineLevel="1">
      <c r="A259" s="37">
        <v>5</v>
      </c>
      <c r="B259" s="69" t="s">
        <v>282</v>
      </c>
      <c r="C259" s="256">
        <v>3</v>
      </c>
      <c r="D259" s="191" t="s">
        <v>84</v>
      </c>
      <c r="E259" s="191" t="s">
        <v>84</v>
      </c>
      <c r="F259" s="281">
        <v>12</v>
      </c>
      <c r="G259" s="191" t="s">
        <v>84</v>
      </c>
      <c r="H259" s="191" t="s">
        <v>84</v>
      </c>
      <c r="I259" s="281">
        <v>25</v>
      </c>
      <c r="J259" s="293">
        <f>I259/C259</f>
        <v>8.333333333333334</v>
      </c>
    </row>
    <row r="260" spans="1:10" s="153" customFormat="1" ht="19.5" customHeight="1" outlineLevel="1">
      <c r="A260" s="37">
        <v>6</v>
      </c>
      <c r="B260" s="65" t="s">
        <v>153</v>
      </c>
      <c r="C260" s="256">
        <v>26</v>
      </c>
      <c r="D260" s="191" t="s">
        <v>84</v>
      </c>
      <c r="E260" s="191" t="s">
        <v>84</v>
      </c>
      <c r="F260" s="281">
        <v>0</v>
      </c>
      <c r="G260" s="191" t="s">
        <v>84</v>
      </c>
      <c r="H260" s="191" t="s">
        <v>84</v>
      </c>
      <c r="I260" s="281">
        <v>49</v>
      </c>
      <c r="J260" s="293">
        <f>I260/C260</f>
        <v>1.8846153846153846</v>
      </c>
    </row>
    <row r="261" spans="1:10" s="66" customFormat="1" ht="19.5" customHeight="1" outlineLevel="1">
      <c r="A261" s="41">
        <v>7</v>
      </c>
      <c r="B261" s="65" t="s">
        <v>268</v>
      </c>
      <c r="C261" s="256">
        <v>2116</v>
      </c>
      <c r="D261" s="195">
        <v>137</v>
      </c>
      <c r="E261" s="195">
        <v>75</v>
      </c>
      <c r="F261" s="281">
        <f>D261+E261</f>
        <v>212</v>
      </c>
      <c r="G261" s="195">
        <v>581</v>
      </c>
      <c r="H261" s="195">
        <v>236</v>
      </c>
      <c r="I261" s="281">
        <f>G261+H261</f>
        <v>817</v>
      </c>
      <c r="J261" s="293">
        <f>I261/C261</f>
        <v>0.3861058601134216</v>
      </c>
    </row>
    <row r="262" spans="1:10" s="153" customFormat="1" ht="30" customHeight="1" outlineLevel="1">
      <c r="A262" s="37">
        <v>8</v>
      </c>
      <c r="B262" s="65" t="s">
        <v>269</v>
      </c>
      <c r="C262" s="256">
        <v>159</v>
      </c>
      <c r="D262" s="191" t="s">
        <v>84</v>
      </c>
      <c r="E262" s="191" t="s">
        <v>84</v>
      </c>
      <c r="F262" s="281">
        <v>77</v>
      </c>
      <c r="G262" s="191" t="s">
        <v>84</v>
      </c>
      <c r="H262" s="191" t="s">
        <v>84</v>
      </c>
      <c r="I262" s="281">
        <v>109</v>
      </c>
      <c r="J262" s="293">
        <f>I262/C262</f>
        <v>0.6855345911949685</v>
      </c>
    </row>
    <row r="263" spans="1:10" ht="12.75" outlineLevel="1">
      <c r="A263" s="154" t="s">
        <v>279</v>
      </c>
      <c r="B263" s="207" t="s">
        <v>223</v>
      </c>
      <c r="C263" s="191" t="s">
        <v>84</v>
      </c>
      <c r="D263" s="191" t="s">
        <v>84</v>
      </c>
      <c r="E263" s="191" t="s">
        <v>84</v>
      </c>
      <c r="F263" s="191" t="s">
        <v>84</v>
      </c>
      <c r="G263" s="191" t="s">
        <v>84</v>
      </c>
      <c r="H263" s="191" t="s">
        <v>84</v>
      </c>
      <c r="I263" s="191" t="s">
        <v>84</v>
      </c>
      <c r="J263" s="191" t="s">
        <v>84</v>
      </c>
    </row>
    <row r="264" spans="1:10" s="66" customFormat="1" ht="24.75" customHeight="1">
      <c r="A264" s="456" t="s">
        <v>138</v>
      </c>
      <c r="B264" s="457"/>
      <c r="C264" s="457"/>
      <c r="D264" s="457"/>
      <c r="E264" s="457"/>
      <c r="F264" s="457"/>
      <c r="G264" s="457"/>
      <c r="H264" s="457"/>
      <c r="I264" s="457"/>
      <c r="J264" s="458"/>
    </row>
    <row r="265" spans="1:10" s="153" customFormat="1" ht="30" customHeight="1" outlineLevel="1">
      <c r="A265" s="37">
        <v>1</v>
      </c>
      <c r="B265" s="65" t="s">
        <v>154</v>
      </c>
      <c r="C265" s="256">
        <v>8181</v>
      </c>
      <c r="D265" s="191" t="s">
        <v>84</v>
      </c>
      <c r="E265" s="191" t="s">
        <v>84</v>
      </c>
      <c r="F265" s="256">
        <v>462</v>
      </c>
      <c r="G265" s="191" t="s">
        <v>84</v>
      </c>
      <c r="H265" s="191" t="s">
        <v>84</v>
      </c>
      <c r="I265" s="256">
        <v>860</v>
      </c>
      <c r="J265" s="255">
        <f>I265/C265</f>
        <v>0.10512162327343845</v>
      </c>
    </row>
    <row r="266" spans="1:10" s="66" customFormat="1" ht="27.75" customHeight="1" outlineLevel="1">
      <c r="A266" s="479">
        <v>2</v>
      </c>
      <c r="B266" s="65" t="s">
        <v>139</v>
      </c>
      <c r="C266" s="256">
        <v>17206</v>
      </c>
      <c r="D266" s="281">
        <v>5688</v>
      </c>
      <c r="E266" s="281">
        <v>3489</v>
      </c>
      <c r="F266" s="281">
        <f>D266+E266</f>
        <v>9177</v>
      </c>
      <c r="G266" s="281">
        <v>10693</v>
      </c>
      <c r="H266" s="281">
        <v>6176</v>
      </c>
      <c r="I266" s="281">
        <f>G266+H266</f>
        <v>16869</v>
      </c>
      <c r="J266" s="255">
        <f>I266/C266</f>
        <v>0.9804138091363478</v>
      </c>
    </row>
    <row r="267" spans="1:10" s="66" customFormat="1" ht="19.5" customHeight="1" outlineLevel="1">
      <c r="A267" s="479"/>
      <c r="B267" s="68" t="s">
        <v>191</v>
      </c>
      <c r="C267" s="257">
        <v>3769</v>
      </c>
      <c r="D267" s="281">
        <v>1243</v>
      </c>
      <c r="E267" s="281">
        <v>638</v>
      </c>
      <c r="F267" s="281">
        <f>D267+E267</f>
        <v>1881</v>
      </c>
      <c r="G267" s="281">
        <v>3293</v>
      </c>
      <c r="H267" s="281">
        <v>1678</v>
      </c>
      <c r="I267" s="281">
        <f>G267+H267</f>
        <v>4971</v>
      </c>
      <c r="J267" s="255">
        <f>I267/C267</f>
        <v>1.318917484743964</v>
      </c>
    </row>
    <row r="268" spans="1:10" s="153" customFormat="1" ht="30" customHeight="1" outlineLevel="1">
      <c r="A268" s="37">
        <v>3</v>
      </c>
      <c r="B268" s="69" t="s">
        <v>76</v>
      </c>
      <c r="C268" s="191" t="s">
        <v>327</v>
      </c>
      <c r="D268" s="191" t="s">
        <v>84</v>
      </c>
      <c r="E268" s="191" t="s">
        <v>84</v>
      </c>
      <c r="F268" s="281">
        <v>430</v>
      </c>
      <c r="G268" s="191" t="s">
        <v>84</v>
      </c>
      <c r="H268" s="191" t="s">
        <v>84</v>
      </c>
      <c r="I268" s="281">
        <v>779</v>
      </c>
      <c r="J268" s="191" t="s">
        <v>84</v>
      </c>
    </row>
    <row r="269" spans="1:10" s="153" customFormat="1" ht="30" customHeight="1" outlineLevel="1">
      <c r="A269" s="37">
        <v>4</v>
      </c>
      <c r="B269" s="65" t="s">
        <v>155</v>
      </c>
      <c r="C269" s="192">
        <v>29</v>
      </c>
      <c r="D269" s="191" t="s">
        <v>84</v>
      </c>
      <c r="E269" s="191" t="s">
        <v>84</v>
      </c>
      <c r="F269" s="281">
        <v>0</v>
      </c>
      <c r="G269" s="191" t="s">
        <v>84</v>
      </c>
      <c r="H269" s="191" t="s">
        <v>84</v>
      </c>
      <c r="I269" s="281">
        <v>0</v>
      </c>
      <c r="J269" s="255">
        <f>I269/C269</f>
        <v>0</v>
      </c>
    </row>
    <row r="270" spans="1:10" s="66" customFormat="1" ht="30" customHeight="1" outlineLevel="1">
      <c r="A270" s="41">
        <v>5</v>
      </c>
      <c r="B270" s="65" t="s">
        <v>140</v>
      </c>
      <c r="C270" s="192">
        <v>1429</v>
      </c>
      <c r="D270" s="281">
        <v>0</v>
      </c>
      <c r="E270" s="281">
        <v>12</v>
      </c>
      <c r="F270" s="281">
        <f>D270+E270</f>
        <v>12</v>
      </c>
      <c r="G270" s="281">
        <v>0</v>
      </c>
      <c r="H270" s="281">
        <v>12</v>
      </c>
      <c r="I270" s="281">
        <f>G270+H270</f>
        <v>12</v>
      </c>
      <c r="J270" s="255">
        <f aca="true" t="shared" si="4" ref="J270:J276">I270/C270</f>
        <v>0.008397480755773267</v>
      </c>
    </row>
    <row r="271" spans="1:10" s="153" customFormat="1" ht="39.75" customHeight="1" outlineLevel="1">
      <c r="A271" s="37">
        <v>6</v>
      </c>
      <c r="B271" s="65" t="s">
        <v>156</v>
      </c>
      <c r="C271" s="192">
        <v>12</v>
      </c>
      <c r="D271" s="191" t="s">
        <v>84</v>
      </c>
      <c r="E271" s="191" t="s">
        <v>84</v>
      </c>
      <c r="F271" s="281">
        <v>0</v>
      </c>
      <c r="G271" s="191" t="s">
        <v>84</v>
      </c>
      <c r="H271" s="191" t="s">
        <v>84</v>
      </c>
      <c r="I271" s="281">
        <v>0</v>
      </c>
      <c r="J271" s="255">
        <f t="shared" si="4"/>
        <v>0</v>
      </c>
    </row>
    <row r="272" spans="1:10" s="66" customFormat="1" ht="30" customHeight="1" outlineLevel="1">
      <c r="A272" s="479">
        <v>7</v>
      </c>
      <c r="B272" s="65" t="s">
        <v>218</v>
      </c>
      <c r="C272" s="192">
        <v>46</v>
      </c>
      <c r="D272" s="281">
        <v>0</v>
      </c>
      <c r="E272" s="281">
        <v>0</v>
      </c>
      <c r="F272" s="281">
        <f>D272+E272</f>
        <v>0</v>
      </c>
      <c r="G272" s="281">
        <v>0</v>
      </c>
      <c r="H272" s="281">
        <v>0</v>
      </c>
      <c r="I272" s="281">
        <f>G272+H272</f>
        <v>0</v>
      </c>
      <c r="J272" s="255">
        <f t="shared" si="4"/>
        <v>0</v>
      </c>
    </row>
    <row r="273" spans="1:10" s="66" customFormat="1" ht="19.5" customHeight="1" outlineLevel="1">
      <c r="A273" s="479"/>
      <c r="B273" s="67" t="s">
        <v>219</v>
      </c>
      <c r="C273" s="196">
        <v>19</v>
      </c>
      <c r="D273" s="281">
        <v>0</v>
      </c>
      <c r="E273" s="281">
        <v>0</v>
      </c>
      <c r="F273" s="281">
        <f>D273+E273</f>
        <v>0</v>
      </c>
      <c r="G273" s="281">
        <v>0</v>
      </c>
      <c r="H273" s="281">
        <v>0</v>
      </c>
      <c r="I273" s="281">
        <f>G273+H273</f>
        <v>0</v>
      </c>
      <c r="J273" s="255">
        <f t="shared" si="4"/>
        <v>0</v>
      </c>
    </row>
    <row r="274" spans="1:10" s="66" customFormat="1" ht="19.5" customHeight="1" outlineLevel="1">
      <c r="A274" s="479"/>
      <c r="B274" s="67" t="s">
        <v>220</v>
      </c>
      <c r="C274" s="196">
        <v>27</v>
      </c>
      <c r="D274" s="281">
        <v>0</v>
      </c>
      <c r="E274" s="281">
        <v>0</v>
      </c>
      <c r="F274" s="281">
        <f>D274+E274</f>
        <v>0</v>
      </c>
      <c r="G274" s="281">
        <v>0</v>
      </c>
      <c r="H274" s="281">
        <v>0</v>
      </c>
      <c r="I274" s="281">
        <f>G274+H274</f>
        <v>0</v>
      </c>
      <c r="J274" s="255">
        <f t="shared" si="4"/>
        <v>0</v>
      </c>
    </row>
    <row r="275" spans="1:10" s="66" customFormat="1" ht="30" customHeight="1" outlineLevel="1">
      <c r="A275" s="41">
        <v>8</v>
      </c>
      <c r="B275" s="65" t="s">
        <v>141</v>
      </c>
      <c r="C275" s="192">
        <v>85</v>
      </c>
      <c r="D275" s="281">
        <v>634</v>
      </c>
      <c r="E275" s="281">
        <v>480</v>
      </c>
      <c r="F275" s="281">
        <f>D275+E275</f>
        <v>1114</v>
      </c>
      <c r="G275" s="281">
        <v>836</v>
      </c>
      <c r="H275" s="281">
        <v>618</v>
      </c>
      <c r="I275" s="281">
        <f>G275+H275</f>
        <v>1454</v>
      </c>
      <c r="J275" s="255">
        <f t="shared" si="4"/>
        <v>17.105882352941176</v>
      </c>
    </row>
    <row r="276" spans="1:10" s="66" customFormat="1" ht="19.5" customHeight="1" outlineLevel="1">
      <c r="A276" s="41">
        <v>9</v>
      </c>
      <c r="B276" s="65" t="s">
        <v>142</v>
      </c>
      <c r="C276" s="192">
        <v>257</v>
      </c>
      <c r="D276" s="281">
        <v>22</v>
      </c>
      <c r="E276" s="281">
        <v>26</v>
      </c>
      <c r="F276" s="281">
        <f>D276+E276</f>
        <v>48</v>
      </c>
      <c r="G276" s="281">
        <v>31</v>
      </c>
      <c r="H276" s="281">
        <v>35</v>
      </c>
      <c r="I276" s="281">
        <f>G276+H276</f>
        <v>66</v>
      </c>
      <c r="J276" s="255">
        <f t="shared" si="4"/>
        <v>0.25680933852140075</v>
      </c>
    </row>
    <row r="277" spans="1:10" s="66" customFormat="1" ht="16.5" customHeight="1" outlineLevel="1">
      <c r="A277" s="487">
        <v>10</v>
      </c>
      <c r="B277" s="480" t="s">
        <v>261</v>
      </c>
      <c r="C277" s="481"/>
      <c r="D277" s="481"/>
      <c r="E277" s="481"/>
      <c r="F277" s="481"/>
      <c r="G277" s="481"/>
      <c r="H277" s="481"/>
      <c r="I277" s="481"/>
      <c r="J277" s="482"/>
    </row>
    <row r="278" spans="1:10" s="66" customFormat="1" ht="12.75" outlineLevel="1">
      <c r="A278" s="489"/>
      <c r="B278" s="69" t="s">
        <v>262</v>
      </c>
      <c r="C278" s="191" t="s">
        <v>327</v>
      </c>
      <c r="D278" s="202">
        <v>0</v>
      </c>
      <c r="E278" s="202">
        <v>0</v>
      </c>
      <c r="F278" s="202">
        <f>D278+E278</f>
        <v>0</v>
      </c>
      <c r="G278" s="202">
        <v>0</v>
      </c>
      <c r="H278" s="202">
        <v>0</v>
      </c>
      <c r="I278" s="202">
        <f>G278+H278</f>
        <v>0</v>
      </c>
      <c r="J278" s="191" t="s">
        <v>84</v>
      </c>
    </row>
    <row r="279" spans="1:10" s="66" customFormat="1" ht="12.75" outlineLevel="1">
      <c r="A279" s="489"/>
      <c r="B279" s="232" t="s">
        <v>263</v>
      </c>
      <c r="C279" s="191" t="s">
        <v>327</v>
      </c>
      <c r="D279" s="202">
        <v>0</v>
      </c>
      <c r="E279" s="202">
        <v>0</v>
      </c>
      <c r="F279" s="202">
        <f>D279+E279</f>
        <v>0</v>
      </c>
      <c r="G279" s="202">
        <v>0</v>
      </c>
      <c r="H279" s="202">
        <v>0</v>
      </c>
      <c r="I279" s="202">
        <f>G279+H279</f>
        <v>0</v>
      </c>
      <c r="J279" s="191" t="s">
        <v>84</v>
      </c>
    </row>
    <row r="280" spans="1:10" s="66" customFormat="1" ht="12.75" outlineLevel="1">
      <c r="A280" s="488"/>
      <c r="B280" s="232" t="s">
        <v>264</v>
      </c>
      <c r="C280" s="191" t="s">
        <v>327</v>
      </c>
      <c r="D280" s="202">
        <v>0</v>
      </c>
      <c r="E280" s="202">
        <v>0</v>
      </c>
      <c r="F280" s="202">
        <f>D280+E280</f>
        <v>0</v>
      </c>
      <c r="G280" s="202">
        <v>0</v>
      </c>
      <c r="H280" s="202">
        <v>0</v>
      </c>
      <c r="I280" s="202">
        <f>G280+H280</f>
        <v>0</v>
      </c>
      <c r="J280" s="191" t="s">
        <v>84</v>
      </c>
    </row>
    <row r="281" spans="1:10" s="66" customFormat="1" ht="30" customHeight="1" outlineLevel="1">
      <c r="A281" s="41">
        <v>11</v>
      </c>
      <c r="B281" s="69" t="s">
        <v>265</v>
      </c>
      <c r="C281" s="191" t="s">
        <v>327</v>
      </c>
      <c r="D281" s="191" t="s">
        <v>84</v>
      </c>
      <c r="E281" s="191" t="s">
        <v>84</v>
      </c>
      <c r="F281" s="304">
        <v>0</v>
      </c>
      <c r="G281" s="191" t="s">
        <v>84</v>
      </c>
      <c r="H281" s="191" t="s">
        <v>84</v>
      </c>
      <c r="I281" s="281">
        <v>0</v>
      </c>
      <c r="J281" s="191" t="s">
        <v>84</v>
      </c>
    </row>
    <row r="282" spans="1:10" ht="12.75" outlineLevel="1">
      <c r="A282" s="154" t="s">
        <v>279</v>
      </c>
      <c r="B282" s="207" t="s">
        <v>223</v>
      </c>
      <c r="C282" s="191" t="s">
        <v>84</v>
      </c>
      <c r="D282" s="191" t="s">
        <v>84</v>
      </c>
      <c r="E282" s="191" t="s">
        <v>84</v>
      </c>
      <c r="F282" s="191" t="s">
        <v>84</v>
      </c>
      <c r="G282" s="191" t="s">
        <v>84</v>
      </c>
      <c r="H282" s="191" t="s">
        <v>84</v>
      </c>
      <c r="I282" s="191" t="s">
        <v>84</v>
      </c>
      <c r="J282" s="191" t="s">
        <v>84</v>
      </c>
    </row>
    <row r="283" spans="1:10" s="66" customFormat="1" ht="24.75" customHeight="1">
      <c r="A283" s="456" t="s">
        <v>143</v>
      </c>
      <c r="B283" s="457"/>
      <c r="C283" s="457"/>
      <c r="D283" s="457"/>
      <c r="E283" s="457"/>
      <c r="F283" s="457"/>
      <c r="G283" s="457"/>
      <c r="H283" s="457"/>
      <c r="I283" s="457"/>
      <c r="J283" s="458"/>
    </row>
    <row r="284" spans="1:10" s="153" customFormat="1" ht="30" customHeight="1" outlineLevel="1">
      <c r="A284" s="37">
        <v>1</v>
      </c>
      <c r="B284" s="69" t="s">
        <v>167</v>
      </c>
      <c r="C284" s="287">
        <v>124</v>
      </c>
      <c r="D284" s="191" t="s">
        <v>84</v>
      </c>
      <c r="E284" s="191" t="s">
        <v>84</v>
      </c>
      <c r="F284" s="287">
        <v>88</v>
      </c>
      <c r="G284" s="191" t="s">
        <v>84</v>
      </c>
      <c r="H284" s="191" t="s">
        <v>84</v>
      </c>
      <c r="I284" s="287">
        <v>143</v>
      </c>
      <c r="J284" s="255">
        <f>I284/C284</f>
        <v>1.153225806451613</v>
      </c>
    </row>
    <row r="285" spans="1:10" s="66" customFormat="1" ht="30" customHeight="1" outlineLevel="1">
      <c r="A285" s="41">
        <v>2</v>
      </c>
      <c r="B285" s="65" t="s">
        <v>73</v>
      </c>
      <c r="C285" s="191" t="s">
        <v>327</v>
      </c>
      <c r="D285" s="281">
        <v>799</v>
      </c>
      <c r="E285" s="281">
        <v>752</v>
      </c>
      <c r="F285" s="281">
        <f>D285+E285</f>
        <v>1551</v>
      </c>
      <c r="G285" s="281">
        <v>1505</v>
      </c>
      <c r="H285" s="281">
        <v>1454</v>
      </c>
      <c r="I285" s="281">
        <f>G285+H285</f>
        <v>2959</v>
      </c>
      <c r="J285" s="198" t="s">
        <v>84</v>
      </c>
    </row>
    <row r="286" spans="1:10" s="153" customFormat="1" ht="30" customHeight="1" outlineLevel="1">
      <c r="A286" s="389">
        <v>3</v>
      </c>
      <c r="B286" s="69" t="s">
        <v>283</v>
      </c>
      <c r="C286" s="256">
        <v>1731</v>
      </c>
      <c r="D286" s="191" t="s">
        <v>84</v>
      </c>
      <c r="E286" s="191" t="s">
        <v>84</v>
      </c>
      <c r="F286" s="195">
        <v>85</v>
      </c>
      <c r="G286" s="191" t="s">
        <v>84</v>
      </c>
      <c r="H286" s="191" t="s">
        <v>84</v>
      </c>
      <c r="I286" s="195">
        <v>251</v>
      </c>
      <c r="J286" s="255">
        <f>I286/C286</f>
        <v>0.14500288850375506</v>
      </c>
    </row>
    <row r="287" spans="1:10" s="153" customFormat="1" ht="19.5" customHeight="1" outlineLevel="1">
      <c r="A287" s="389"/>
      <c r="B287" s="67" t="s">
        <v>270</v>
      </c>
      <c r="C287" s="292">
        <v>368</v>
      </c>
      <c r="D287" s="191" t="s">
        <v>84</v>
      </c>
      <c r="E287" s="191" t="s">
        <v>84</v>
      </c>
      <c r="F287" s="195">
        <v>23</v>
      </c>
      <c r="G287" s="191" t="s">
        <v>84</v>
      </c>
      <c r="H287" s="191" t="s">
        <v>84</v>
      </c>
      <c r="I287" s="195">
        <v>82</v>
      </c>
      <c r="J287" s="255">
        <f>I287/C287</f>
        <v>0.22282608695652173</v>
      </c>
    </row>
    <row r="288" spans="1:10" s="153" customFormat="1" ht="19.5" customHeight="1" outlineLevel="1">
      <c r="A288" s="389"/>
      <c r="B288" s="67" t="s">
        <v>271</v>
      </c>
      <c r="C288" s="292">
        <v>1363</v>
      </c>
      <c r="D288" s="191" t="s">
        <v>84</v>
      </c>
      <c r="E288" s="191" t="s">
        <v>84</v>
      </c>
      <c r="F288" s="195">
        <v>62</v>
      </c>
      <c r="G288" s="191" t="s">
        <v>84</v>
      </c>
      <c r="H288" s="191" t="s">
        <v>84</v>
      </c>
      <c r="I288" s="195">
        <v>169</v>
      </c>
      <c r="J288" s="255">
        <f>I288/C288</f>
        <v>0.123991195891416</v>
      </c>
    </row>
    <row r="289" spans="1:10" s="153" customFormat="1" ht="36" customHeight="1" outlineLevel="1">
      <c r="A289" s="37">
        <v>4</v>
      </c>
      <c r="B289" s="65" t="s">
        <v>316</v>
      </c>
      <c r="C289" s="256">
        <v>270</v>
      </c>
      <c r="D289" s="191" t="s">
        <v>84</v>
      </c>
      <c r="E289" s="191" t="s">
        <v>84</v>
      </c>
      <c r="F289" s="195">
        <v>18</v>
      </c>
      <c r="G289" s="191" t="s">
        <v>84</v>
      </c>
      <c r="H289" s="191" t="s">
        <v>84</v>
      </c>
      <c r="I289" s="195">
        <v>48</v>
      </c>
      <c r="J289" s="255">
        <f>I289/C289</f>
        <v>0.17777777777777778</v>
      </c>
    </row>
    <row r="290" spans="1:10" s="153" customFormat="1" ht="30" customHeight="1" outlineLevel="1">
      <c r="A290" s="37">
        <v>5</v>
      </c>
      <c r="B290" s="65" t="s">
        <v>157</v>
      </c>
      <c r="C290" s="256">
        <v>202</v>
      </c>
      <c r="D290" s="191" t="s">
        <v>84</v>
      </c>
      <c r="E290" s="191" t="s">
        <v>84</v>
      </c>
      <c r="F290" s="195">
        <v>4</v>
      </c>
      <c r="G290" s="191" t="s">
        <v>84</v>
      </c>
      <c r="H290" s="191" t="s">
        <v>84</v>
      </c>
      <c r="I290" s="195">
        <v>12</v>
      </c>
      <c r="J290" s="255">
        <f>I290/C290</f>
        <v>0.0594059405940594</v>
      </c>
    </row>
    <row r="291" spans="1:10" s="66" customFormat="1" ht="30" customHeight="1" outlineLevel="1">
      <c r="A291" s="41">
        <v>6</v>
      </c>
      <c r="B291" s="69" t="s">
        <v>144</v>
      </c>
      <c r="C291" s="297">
        <v>69885</v>
      </c>
      <c r="D291" s="322">
        <v>80</v>
      </c>
      <c r="E291" s="322">
        <v>188</v>
      </c>
      <c r="F291" s="323">
        <f>D291+E291</f>
        <v>268</v>
      </c>
      <c r="G291" s="202">
        <v>80</v>
      </c>
      <c r="H291" s="202">
        <v>188</v>
      </c>
      <c r="I291" s="204">
        <f>G291+H291</f>
        <v>268</v>
      </c>
      <c r="J291" s="255">
        <f>I291/C291</f>
        <v>0.0038348715747299135</v>
      </c>
    </row>
    <row r="292" spans="1:10" s="66" customFormat="1" ht="30" customHeight="1" outlineLevel="1">
      <c r="A292" s="41">
        <v>7</v>
      </c>
      <c r="B292" s="69" t="s">
        <v>284</v>
      </c>
      <c r="C292" s="256">
        <v>10502</v>
      </c>
      <c r="D292" s="281">
        <v>16</v>
      </c>
      <c r="E292" s="281">
        <v>30</v>
      </c>
      <c r="F292" s="204">
        <f>D292+E292</f>
        <v>46</v>
      </c>
      <c r="G292" s="281">
        <v>16</v>
      </c>
      <c r="H292" s="281">
        <v>30</v>
      </c>
      <c r="I292" s="204">
        <f>G292+H292</f>
        <v>46</v>
      </c>
      <c r="J292" s="293">
        <f>I292/C292</f>
        <v>0.004380118072748048</v>
      </c>
    </row>
    <row r="293" spans="1:10" s="66" customFormat="1" ht="27.75" customHeight="1" outlineLevel="1">
      <c r="A293" s="479">
        <v>8</v>
      </c>
      <c r="B293" s="65" t="s">
        <v>285</v>
      </c>
      <c r="C293" s="256">
        <v>8664</v>
      </c>
      <c r="D293" s="281">
        <v>655</v>
      </c>
      <c r="E293" s="281">
        <v>152</v>
      </c>
      <c r="F293" s="204">
        <f>D293+E293</f>
        <v>807</v>
      </c>
      <c r="G293" s="281">
        <v>717</v>
      </c>
      <c r="H293" s="281">
        <v>161</v>
      </c>
      <c r="I293" s="204">
        <f>G293+H293</f>
        <v>878</v>
      </c>
      <c r="J293" s="293">
        <f>I293/C293</f>
        <v>0.10133887349953832</v>
      </c>
    </row>
    <row r="294" spans="1:10" s="66" customFormat="1" ht="19.5" customHeight="1" outlineLevel="1">
      <c r="A294" s="479"/>
      <c r="B294" s="68" t="s">
        <v>272</v>
      </c>
      <c r="C294" s="257">
        <v>7316</v>
      </c>
      <c r="D294" s="281">
        <v>472</v>
      </c>
      <c r="E294" s="281">
        <v>102</v>
      </c>
      <c r="F294" s="204">
        <f>D294+E294</f>
        <v>574</v>
      </c>
      <c r="G294" s="281">
        <v>524</v>
      </c>
      <c r="H294" s="281">
        <v>111</v>
      </c>
      <c r="I294" s="204">
        <f>G294+H294</f>
        <v>635</v>
      </c>
      <c r="J294" s="293">
        <f>I294/C294</f>
        <v>0.08679606342263532</v>
      </c>
    </row>
    <row r="295" spans="1:10" s="66" customFormat="1" ht="19.5" customHeight="1" outlineLevel="1">
      <c r="A295" s="479"/>
      <c r="B295" s="68" t="s">
        <v>273</v>
      </c>
      <c r="C295" s="257">
        <v>661</v>
      </c>
      <c r="D295" s="281">
        <v>44</v>
      </c>
      <c r="E295" s="281">
        <v>43</v>
      </c>
      <c r="F295" s="204">
        <f>D295+E295</f>
        <v>87</v>
      </c>
      <c r="G295" s="281">
        <v>44</v>
      </c>
      <c r="H295" s="281">
        <v>43</v>
      </c>
      <c r="I295" s="204">
        <f>G295+H295</f>
        <v>87</v>
      </c>
      <c r="J295" s="293">
        <f>I295/C295</f>
        <v>0.13161875945537066</v>
      </c>
    </row>
    <row r="296" spans="1:10" s="153" customFormat="1" ht="19.5" customHeight="1" outlineLevel="1">
      <c r="A296" s="154">
        <v>9</v>
      </c>
      <c r="B296" s="155" t="s">
        <v>77</v>
      </c>
      <c r="C296" s="205">
        <v>144</v>
      </c>
      <c r="D296" s="206" t="s">
        <v>84</v>
      </c>
      <c r="E296" s="206" t="s">
        <v>84</v>
      </c>
      <c r="F296" s="195">
        <v>0</v>
      </c>
      <c r="G296" s="206" t="s">
        <v>84</v>
      </c>
      <c r="H296" s="206" t="s">
        <v>84</v>
      </c>
      <c r="I296" s="195">
        <v>59</v>
      </c>
      <c r="J296" s="293">
        <f>I296/C296</f>
        <v>0.4097222222222222</v>
      </c>
    </row>
    <row r="297" spans="1:10" s="153" customFormat="1" ht="29.25" customHeight="1" outlineLevel="1">
      <c r="A297" s="37">
        <v>10</v>
      </c>
      <c r="B297" s="69" t="s">
        <v>158</v>
      </c>
      <c r="C297" s="191" t="s">
        <v>327</v>
      </c>
      <c r="D297" s="191" t="s">
        <v>84</v>
      </c>
      <c r="E297" s="191" t="s">
        <v>84</v>
      </c>
      <c r="F297" s="195">
        <v>0</v>
      </c>
      <c r="G297" s="191" t="s">
        <v>84</v>
      </c>
      <c r="H297" s="191" t="s">
        <v>84</v>
      </c>
      <c r="I297" s="195">
        <v>90</v>
      </c>
      <c r="J297" s="191" t="s">
        <v>84</v>
      </c>
    </row>
    <row r="298" spans="1:10" ht="12.75" outlineLevel="1">
      <c r="A298" s="154" t="s">
        <v>279</v>
      </c>
      <c r="B298" s="207" t="s">
        <v>223</v>
      </c>
      <c r="C298" s="191" t="s">
        <v>84</v>
      </c>
      <c r="D298" s="191" t="s">
        <v>84</v>
      </c>
      <c r="E298" s="191" t="s">
        <v>84</v>
      </c>
      <c r="F298" s="191" t="s">
        <v>84</v>
      </c>
      <c r="G298" s="191" t="s">
        <v>84</v>
      </c>
      <c r="H298" s="191" t="s">
        <v>84</v>
      </c>
      <c r="I298" s="191" t="s">
        <v>84</v>
      </c>
      <c r="J298" s="191" t="s">
        <v>84</v>
      </c>
    </row>
    <row r="299" spans="1:10" ht="59.25" customHeight="1">
      <c r="A299" s="483" t="s">
        <v>313</v>
      </c>
      <c r="B299" s="483"/>
      <c r="C299" s="484" t="s">
        <v>430</v>
      </c>
      <c r="D299" s="485"/>
      <c r="E299" s="485"/>
      <c r="F299" s="485"/>
      <c r="G299" s="485"/>
      <c r="H299" s="485"/>
      <c r="I299" s="485"/>
      <c r="J299" s="486"/>
    </row>
    <row r="300" spans="1:3" s="148" customFormat="1" ht="19.5" customHeight="1">
      <c r="A300" s="9" t="s">
        <v>95</v>
      </c>
      <c r="B300" s="147"/>
      <c r="C300" s="147"/>
    </row>
    <row r="301" spans="1:3" s="148" customFormat="1" ht="19.5" customHeight="1">
      <c r="A301" s="9" t="s">
        <v>96</v>
      </c>
      <c r="B301" s="147"/>
      <c r="C301" s="147"/>
    </row>
    <row r="302" spans="4:7" ht="12.75">
      <c r="D302" s="38"/>
      <c r="G302" s="38"/>
    </row>
    <row r="303" spans="4:7" ht="12.75">
      <c r="D303" s="38"/>
      <c r="G303" s="38"/>
    </row>
    <row r="304" spans="4:7" ht="12.75">
      <c r="D304" s="38"/>
      <c r="G304" s="38"/>
    </row>
    <row r="305" spans="4:7" ht="12.75">
      <c r="D305" s="38"/>
      <c r="G305" s="38"/>
    </row>
    <row r="306" spans="4:7" ht="12.75">
      <c r="D306" s="38"/>
      <c r="G306" s="38"/>
    </row>
  </sheetData>
  <sheetProtection selectLockedCells="1" selectUnlockedCells="1"/>
  <mergeCells count="495">
    <mergeCell ref="C35:D35"/>
    <mergeCell ref="E35:F35"/>
    <mergeCell ref="G35:H35"/>
    <mergeCell ref="C36:D36"/>
    <mergeCell ref="E36:F36"/>
    <mergeCell ref="G36:H36"/>
    <mergeCell ref="A27:J27"/>
    <mergeCell ref="C28:D28"/>
    <mergeCell ref="E28:F28"/>
    <mergeCell ref="G28:H28"/>
    <mergeCell ref="I28:J28"/>
    <mergeCell ref="C29:D29"/>
    <mergeCell ref="C30:D30"/>
    <mergeCell ref="E30:F30"/>
    <mergeCell ref="G30:H30"/>
    <mergeCell ref="I30:J30"/>
    <mergeCell ref="A31:A34"/>
    <mergeCell ref="C31:D31"/>
    <mergeCell ref="E31:F31"/>
    <mergeCell ref="G31:H31"/>
    <mergeCell ref="C33:D33"/>
    <mergeCell ref="E33:F33"/>
    <mergeCell ref="G33:H33"/>
    <mergeCell ref="I33:J33"/>
    <mergeCell ref="E23:F23"/>
    <mergeCell ref="G23:H23"/>
    <mergeCell ref="I23:J23"/>
    <mergeCell ref="A24:J24"/>
    <mergeCell ref="A25:A26"/>
    <mergeCell ref="C25:D25"/>
    <mergeCell ref="E25:F25"/>
    <mergeCell ref="G25:H25"/>
    <mergeCell ref="G26:H26"/>
    <mergeCell ref="I26:J26"/>
    <mergeCell ref="C26:D26"/>
    <mergeCell ref="E26:F26"/>
    <mergeCell ref="C23:D23"/>
    <mergeCell ref="A286:A288"/>
    <mergeCell ref="A293:A295"/>
    <mergeCell ref="A209:A211"/>
    <mergeCell ref="A217:J217"/>
    <mergeCell ref="A218:A226"/>
    <mergeCell ref="A229:A247"/>
    <mergeCell ref="B277:J277"/>
    <mergeCell ref="A299:B299"/>
    <mergeCell ref="C299:J299"/>
    <mergeCell ref="A283:J283"/>
    <mergeCell ref="A252:J252"/>
    <mergeCell ref="A253:A254"/>
    <mergeCell ref="A256:A257"/>
    <mergeCell ref="A264:J264"/>
    <mergeCell ref="A266:A267"/>
    <mergeCell ref="A272:A274"/>
    <mergeCell ref="A277:A280"/>
    <mergeCell ref="A194:J194"/>
    <mergeCell ref="A205:J205"/>
    <mergeCell ref="A163:J163"/>
    <mergeCell ref="A168:A173"/>
    <mergeCell ref="A175:J175"/>
    <mergeCell ref="A177:A178"/>
    <mergeCell ref="A187:A190"/>
    <mergeCell ref="A1:J1"/>
    <mergeCell ref="A3:B3"/>
    <mergeCell ref="A5:B5"/>
    <mergeCell ref="A13:J13"/>
    <mergeCell ref="C3:J3"/>
    <mergeCell ref="C5:J5"/>
    <mergeCell ref="A11:J11"/>
    <mergeCell ref="A7:J7"/>
    <mergeCell ref="A8:J8"/>
    <mergeCell ref="A9:J9"/>
    <mergeCell ref="A12:J12"/>
    <mergeCell ref="A10:I10"/>
    <mergeCell ref="A15:J15"/>
    <mergeCell ref="A153:B153"/>
    <mergeCell ref="C153:J153"/>
    <mergeCell ref="I35:J35"/>
    <mergeCell ref="I25:J25"/>
    <mergeCell ref="A16:A17"/>
    <mergeCell ref="B16:B17"/>
    <mergeCell ref="C16:D17"/>
    <mergeCell ref="E16:J16"/>
    <mergeCell ref="E17:F17"/>
    <mergeCell ref="G17:H17"/>
    <mergeCell ref="I17:J17"/>
    <mergeCell ref="E29:F29"/>
    <mergeCell ref="G29:H29"/>
    <mergeCell ref="I29:J29"/>
    <mergeCell ref="C21:D21"/>
    <mergeCell ref="E21:F21"/>
    <mergeCell ref="G21:H21"/>
    <mergeCell ref="I21:J21"/>
    <mergeCell ref="C22:D22"/>
    <mergeCell ref="E22:F22"/>
    <mergeCell ref="G22:H22"/>
    <mergeCell ref="I22:J22"/>
    <mergeCell ref="C18:D18"/>
    <mergeCell ref="E18:F18"/>
    <mergeCell ref="G18:H18"/>
    <mergeCell ref="I18:J18"/>
    <mergeCell ref="A19:J19"/>
    <mergeCell ref="A20:J20"/>
    <mergeCell ref="C34:D34"/>
    <mergeCell ref="E34:F34"/>
    <mergeCell ref="G34:H34"/>
    <mergeCell ref="I34:J34"/>
    <mergeCell ref="I31:J31"/>
    <mergeCell ref="C32:D32"/>
    <mergeCell ref="E32:F32"/>
    <mergeCell ref="G32:H32"/>
    <mergeCell ref="I32:J32"/>
    <mergeCell ref="I36:J36"/>
    <mergeCell ref="A37:J37"/>
    <mergeCell ref="A38:J38"/>
    <mergeCell ref="C39:D39"/>
    <mergeCell ref="E39:F39"/>
    <mergeCell ref="G39:H39"/>
    <mergeCell ref="I39:J39"/>
    <mergeCell ref="E40:F40"/>
    <mergeCell ref="G40:H40"/>
    <mergeCell ref="I40:J40"/>
    <mergeCell ref="C41:D41"/>
    <mergeCell ref="E41:F41"/>
    <mergeCell ref="G41:H41"/>
    <mergeCell ref="I41:J41"/>
    <mergeCell ref="C40:D40"/>
    <mergeCell ref="A44:J44"/>
    <mergeCell ref="C45:D45"/>
    <mergeCell ref="E45:F45"/>
    <mergeCell ref="G45:H45"/>
    <mergeCell ref="I45:J45"/>
    <mergeCell ref="A42:J42"/>
    <mergeCell ref="C43:D43"/>
    <mergeCell ref="E43:F43"/>
    <mergeCell ref="G43:H43"/>
    <mergeCell ref="I43:J43"/>
    <mergeCell ref="A47:J47"/>
    <mergeCell ref="C48:D48"/>
    <mergeCell ref="E48:F48"/>
    <mergeCell ref="G48:H48"/>
    <mergeCell ref="I48:J48"/>
    <mergeCell ref="C46:D46"/>
    <mergeCell ref="E46:F46"/>
    <mergeCell ref="G46:H46"/>
    <mergeCell ref="I46:J46"/>
    <mergeCell ref="A49:J49"/>
    <mergeCell ref="C50:D50"/>
    <mergeCell ref="E50:F50"/>
    <mergeCell ref="G50:H50"/>
    <mergeCell ref="I50:J50"/>
    <mergeCell ref="I51:J51"/>
    <mergeCell ref="C52:D52"/>
    <mergeCell ref="E52:F52"/>
    <mergeCell ref="G52:H52"/>
    <mergeCell ref="I52:J52"/>
    <mergeCell ref="A51:A54"/>
    <mergeCell ref="C51:D51"/>
    <mergeCell ref="E51:F51"/>
    <mergeCell ref="G51:H51"/>
    <mergeCell ref="C53:D53"/>
    <mergeCell ref="A55:J55"/>
    <mergeCell ref="C56:D56"/>
    <mergeCell ref="E56:F56"/>
    <mergeCell ref="G56:H56"/>
    <mergeCell ref="I56:J56"/>
    <mergeCell ref="I53:J53"/>
    <mergeCell ref="C54:D54"/>
    <mergeCell ref="E54:F54"/>
    <mergeCell ref="G54:H54"/>
    <mergeCell ref="I54:J54"/>
    <mergeCell ref="E53:F53"/>
    <mergeCell ref="G53:H53"/>
    <mergeCell ref="C58:D58"/>
    <mergeCell ref="E58:F58"/>
    <mergeCell ref="G58:H58"/>
    <mergeCell ref="I58:J58"/>
    <mergeCell ref="C57:D57"/>
    <mergeCell ref="E57:F57"/>
    <mergeCell ref="G57:H57"/>
    <mergeCell ref="I57:J57"/>
    <mergeCell ref="A59:J59"/>
    <mergeCell ref="A60:J60"/>
    <mergeCell ref="C61:D61"/>
    <mergeCell ref="E61:F61"/>
    <mergeCell ref="G61:H61"/>
    <mergeCell ref="I61:J61"/>
    <mergeCell ref="C63:D63"/>
    <mergeCell ref="E63:F63"/>
    <mergeCell ref="G63:H63"/>
    <mergeCell ref="I63:J63"/>
    <mergeCell ref="C62:D62"/>
    <mergeCell ref="E62:F62"/>
    <mergeCell ref="G62:H62"/>
    <mergeCell ref="I62:J62"/>
    <mergeCell ref="C66:D66"/>
    <mergeCell ref="E66:F66"/>
    <mergeCell ref="G66:H66"/>
    <mergeCell ref="I66:J66"/>
    <mergeCell ref="A64:J64"/>
    <mergeCell ref="C65:D65"/>
    <mergeCell ref="E65:F65"/>
    <mergeCell ref="G65:H65"/>
    <mergeCell ref="I65:J65"/>
    <mergeCell ref="C69:D69"/>
    <mergeCell ref="E69:F69"/>
    <mergeCell ref="G69:H69"/>
    <mergeCell ref="I69:J69"/>
    <mergeCell ref="A67:J67"/>
    <mergeCell ref="C68:D68"/>
    <mergeCell ref="E68:F68"/>
    <mergeCell ref="G68:H68"/>
    <mergeCell ref="I68:J68"/>
    <mergeCell ref="C72:D72"/>
    <mergeCell ref="E72:F72"/>
    <mergeCell ref="G72:H72"/>
    <mergeCell ref="I72:J72"/>
    <mergeCell ref="A70:J70"/>
    <mergeCell ref="C71:D71"/>
    <mergeCell ref="E71:F71"/>
    <mergeCell ref="G71:H71"/>
    <mergeCell ref="I71:J71"/>
    <mergeCell ref="A73:J73"/>
    <mergeCell ref="A74:J74"/>
    <mergeCell ref="C75:D75"/>
    <mergeCell ref="E75:F75"/>
    <mergeCell ref="G75:H75"/>
    <mergeCell ref="I75:J75"/>
    <mergeCell ref="C79:D79"/>
    <mergeCell ref="E79:F79"/>
    <mergeCell ref="G79:H79"/>
    <mergeCell ref="I79:J79"/>
    <mergeCell ref="C76:D76"/>
    <mergeCell ref="E76:F76"/>
    <mergeCell ref="G76:H76"/>
    <mergeCell ref="I76:J76"/>
    <mergeCell ref="C80:D80"/>
    <mergeCell ref="E80:F80"/>
    <mergeCell ref="G80:H80"/>
    <mergeCell ref="I80:J80"/>
    <mergeCell ref="A77:J77"/>
    <mergeCell ref="A78:A80"/>
    <mergeCell ref="C78:D78"/>
    <mergeCell ref="E78:F78"/>
    <mergeCell ref="G78:H78"/>
    <mergeCell ref="I78:J78"/>
    <mergeCell ref="A82:J82"/>
    <mergeCell ref="C83:D83"/>
    <mergeCell ref="E83:F83"/>
    <mergeCell ref="G83:H83"/>
    <mergeCell ref="I83:J83"/>
    <mergeCell ref="C81:D81"/>
    <mergeCell ref="E81:F81"/>
    <mergeCell ref="G81:H81"/>
    <mergeCell ref="I81:J81"/>
    <mergeCell ref="C86:D86"/>
    <mergeCell ref="E86:F86"/>
    <mergeCell ref="G86:H86"/>
    <mergeCell ref="I86:J86"/>
    <mergeCell ref="A84:J84"/>
    <mergeCell ref="C85:D85"/>
    <mergeCell ref="E85:F85"/>
    <mergeCell ref="G85:H85"/>
    <mergeCell ref="I85:J85"/>
    <mergeCell ref="A87:J87"/>
    <mergeCell ref="A88:J88"/>
    <mergeCell ref="C89:D89"/>
    <mergeCell ref="E89:F89"/>
    <mergeCell ref="G89:H89"/>
    <mergeCell ref="I89:J89"/>
    <mergeCell ref="I90:J90"/>
    <mergeCell ref="C91:D91"/>
    <mergeCell ref="E91:F91"/>
    <mergeCell ref="G91:H91"/>
    <mergeCell ref="I91:J91"/>
    <mergeCell ref="A90:A91"/>
    <mergeCell ref="C90:D90"/>
    <mergeCell ref="E90:F90"/>
    <mergeCell ref="G90:H90"/>
    <mergeCell ref="C92:D92"/>
    <mergeCell ref="E92:F92"/>
    <mergeCell ref="G92:H92"/>
    <mergeCell ref="I92:J92"/>
    <mergeCell ref="I96:J96"/>
    <mergeCell ref="A94:J94"/>
    <mergeCell ref="C95:D95"/>
    <mergeCell ref="E95:F95"/>
    <mergeCell ref="G95:H95"/>
    <mergeCell ref="I95:J95"/>
    <mergeCell ref="C96:D96"/>
    <mergeCell ref="E96:F96"/>
    <mergeCell ref="G96:H96"/>
    <mergeCell ref="G99:H99"/>
    <mergeCell ref="C93:D93"/>
    <mergeCell ref="E93:F93"/>
    <mergeCell ref="G93:H93"/>
    <mergeCell ref="I99:J99"/>
    <mergeCell ref="I97:J97"/>
    <mergeCell ref="C98:D98"/>
    <mergeCell ref="E98:F98"/>
    <mergeCell ref="G98:H98"/>
    <mergeCell ref="I98:J98"/>
    <mergeCell ref="I93:J93"/>
    <mergeCell ref="A97:A98"/>
    <mergeCell ref="C97:D97"/>
    <mergeCell ref="E97:F97"/>
    <mergeCell ref="G97:H97"/>
    <mergeCell ref="C104:D104"/>
    <mergeCell ref="E104:F104"/>
    <mergeCell ref="G104:H104"/>
    <mergeCell ref="I104:J104"/>
    <mergeCell ref="C103:D103"/>
    <mergeCell ref="E103:F103"/>
    <mergeCell ref="G103:H103"/>
    <mergeCell ref="I103:J103"/>
    <mergeCell ref="A100:J100"/>
    <mergeCell ref="A101:A104"/>
    <mergeCell ref="C101:D101"/>
    <mergeCell ref="E101:F101"/>
    <mergeCell ref="G101:H101"/>
    <mergeCell ref="I101:J101"/>
    <mergeCell ref="C102:D102"/>
    <mergeCell ref="E102:F102"/>
    <mergeCell ref="G102:H102"/>
    <mergeCell ref="I102:J102"/>
    <mergeCell ref="C99:D99"/>
    <mergeCell ref="E99:F99"/>
    <mergeCell ref="I105:J105"/>
    <mergeCell ref="A105:A108"/>
    <mergeCell ref="C105:D105"/>
    <mergeCell ref="E105:F105"/>
    <mergeCell ref="G105:H105"/>
    <mergeCell ref="C107:D107"/>
    <mergeCell ref="C109:D109"/>
    <mergeCell ref="E109:F109"/>
    <mergeCell ref="G109:H109"/>
    <mergeCell ref="I109:J109"/>
    <mergeCell ref="I107:J107"/>
    <mergeCell ref="C108:D108"/>
    <mergeCell ref="E108:F108"/>
    <mergeCell ref="G108:H108"/>
    <mergeCell ref="I108:J108"/>
    <mergeCell ref="E107:F107"/>
    <mergeCell ref="G107:H107"/>
    <mergeCell ref="C106:D106"/>
    <mergeCell ref="E106:F106"/>
    <mergeCell ref="G106:H106"/>
    <mergeCell ref="I106:J106"/>
    <mergeCell ref="A111:J111"/>
    <mergeCell ref="C112:D112"/>
    <mergeCell ref="E112:F112"/>
    <mergeCell ref="G112:H112"/>
    <mergeCell ref="I112:J112"/>
    <mergeCell ref="C110:D110"/>
    <mergeCell ref="E110:F110"/>
    <mergeCell ref="G110:H110"/>
    <mergeCell ref="I110:J110"/>
    <mergeCell ref="I113:J113"/>
    <mergeCell ref="C114:D114"/>
    <mergeCell ref="E114:F114"/>
    <mergeCell ref="G114:H114"/>
    <mergeCell ref="I114:J114"/>
    <mergeCell ref="A113:A114"/>
    <mergeCell ref="C113:D113"/>
    <mergeCell ref="E113:F113"/>
    <mergeCell ref="G113:H113"/>
    <mergeCell ref="C116:D116"/>
    <mergeCell ref="E116:F116"/>
    <mergeCell ref="G116:H116"/>
    <mergeCell ref="I116:J116"/>
    <mergeCell ref="C115:D115"/>
    <mergeCell ref="E115:F115"/>
    <mergeCell ref="G115:H115"/>
    <mergeCell ref="I115:J115"/>
    <mergeCell ref="A117:J117"/>
    <mergeCell ref="A118:J118"/>
    <mergeCell ref="C119:D119"/>
    <mergeCell ref="E119:F119"/>
    <mergeCell ref="G119:H119"/>
    <mergeCell ref="I119:J119"/>
    <mergeCell ref="C121:D121"/>
    <mergeCell ref="E121:F121"/>
    <mergeCell ref="G121:H121"/>
    <mergeCell ref="I121:J121"/>
    <mergeCell ref="C120:D120"/>
    <mergeCell ref="E120:F120"/>
    <mergeCell ref="G120:H120"/>
    <mergeCell ref="I120:J120"/>
    <mergeCell ref="A123:J123"/>
    <mergeCell ref="C124:D124"/>
    <mergeCell ref="E124:F124"/>
    <mergeCell ref="G124:H124"/>
    <mergeCell ref="I124:J124"/>
    <mergeCell ref="C122:D122"/>
    <mergeCell ref="E122:F122"/>
    <mergeCell ref="G122:H122"/>
    <mergeCell ref="I122:J122"/>
    <mergeCell ref="C126:D126"/>
    <mergeCell ref="E126:F126"/>
    <mergeCell ref="G126:H126"/>
    <mergeCell ref="I126:J126"/>
    <mergeCell ref="C125:D125"/>
    <mergeCell ref="E125:F125"/>
    <mergeCell ref="G125:H125"/>
    <mergeCell ref="I125:J125"/>
    <mergeCell ref="A127:J127"/>
    <mergeCell ref="A128:J128"/>
    <mergeCell ref="C129:D129"/>
    <mergeCell ref="E129:F129"/>
    <mergeCell ref="G129:H129"/>
    <mergeCell ref="I129:J129"/>
    <mergeCell ref="A131:J131"/>
    <mergeCell ref="C132:D132"/>
    <mergeCell ref="E132:F132"/>
    <mergeCell ref="G132:H132"/>
    <mergeCell ref="I132:J132"/>
    <mergeCell ref="C130:D130"/>
    <mergeCell ref="E130:F130"/>
    <mergeCell ref="G130:H130"/>
    <mergeCell ref="I130:J130"/>
    <mergeCell ref="C134:D134"/>
    <mergeCell ref="E134:F134"/>
    <mergeCell ref="G134:H134"/>
    <mergeCell ref="I134:J134"/>
    <mergeCell ref="C133:D133"/>
    <mergeCell ref="E133:F133"/>
    <mergeCell ref="G133:H133"/>
    <mergeCell ref="I133:J133"/>
    <mergeCell ref="A135:J135"/>
    <mergeCell ref="A136:J136"/>
    <mergeCell ref="C137:D137"/>
    <mergeCell ref="E137:F137"/>
    <mergeCell ref="G137:H137"/>
    <mergeCell ref="I137:J137"/>
    <mergeCell ref="C139:D139"/>
    <mergeCell ref="E139:F139"/>
    <mergeCell ref="G139:H139"/>
    <mergeCell ref="I139:J139"/>
    <mergeCell ref="C138:D138"/>
    <mergeCell ref="E138:F138"/>
    <mergeCell ref="G138:H138"/>
    <mergeCell ref="I138:J138"/>
    <mergeCell ref="A140:J140"/>
    <mergeCell ref="A141:A143"/>
    <mergeCell ref="C141:D141"/>
    <mergeCell ref="E141:F141"/>
    <mergeCell ref="G141:H141"/>
    <mergeCell ref="I141:J141"/>
    <mergeCell ref="C142:D142"/>
    <mergeCell ref="E142:F142"/>
    <mergeCell ref="G142:H142"/>
    <mergeCell ref="I142:J142"/>
    <mergeCell ref="A144:J144"/>
    <mergeCell ref="C145:D145"/>
    <mergeCell ref="E145:F145"/>
    <mergeCell ref="G145:H145"/>
    <mergeCell ref="I145:J145"/>
    <mergeCell ref="C143:D143"/>
    <mergeCell ref="E143:F143"/>
    <mergeCell ref="G143:H143"/>
    <mergeCell ref="I143:J143"/>
    <mergeCell ref="C147:D147"/>
    <mergeCell ref="E147:F147"/>
    <mergeCell ref="G147:H147"/>
    <mergeCell ref="I147:J147"/>
    <mergeCell ref="C146:D146"/>
    <mergeCell ref="E146:F146"/>
    <mergeCell ref="G146:H146"/>
    <mergeCell ref="I146:J146"/>
    <mergeCell ref="A148:J148"/>
    <mergeCell ref="C151:D151"/>
    <mergeCell ref="E151:F151"/>
    <mergeCell ref="G151:H151"/>
    <mergeCell ref="I151:J151"/>
    <mergeCell ref="A154:J154"/>
    <mergeCell ref="A149:A151"/>
    <mergeCell ref="C149:D149"/>
    <mergeCell ref="E149:F149"/>
    <mergeCell ref="G149:H149"/>
    <mergeCell ref="I149:J149"/>
    <mergeCell ref="C150:D150"/>
    <mergeCell ref="E150:F150"/>
    <mergeCell ref="G150:H150"/>
    <mergeCell ref="I150:J150"/>
    <mergeCell ref="A158:J158"/>
    <mergeCell ref="A160:A161"/>
    <mergeCell ref="J160:J161"/>
    <mergeCell ref="B160:B161"/>
    <mergeCell ref="A156:I156"/>
    <mergeCell ref="C160:C161"/>
    <mergeCell ref="D160:F160"/>
    <mergeCell ref="G160:I160"/>
    <mergeCell ref="C152:D152"/>
    <mergeCell ref="E152:F152"/>
    <mergeCell ref="G152:H152"/>
    <mergeCell ref="I152:J152"/>
  </mergeCells>
  <printOptions/>
  <pageMargins left="0.49" right="0.2755905511811024" top="0.52" bottom="0.2362204724409449" header="0.2362204724409449" footer="0.1968503937007874"/>
  <pageSetup horizontalDpi="600" verticalDpi="600" orientation="landscape" paperSize="9" scale="74" r:id="rId1"/>
  <headerFooter alignWithMargins="0">
    <oddFooter>&amp;CStrona &amp;P z &amp;N</oddFooter>
  </headerFooter>
  <rowBreaks count="4" manualBreakCount="4">
    <brk id="153" max="9" man="1"/>
    <brk id="226" max="9" man="1"/>
    <brk id="257" max="9" man="1"/>
    <brk id="286" max="9" man="1"/>
  </rowBreaks>
</worksheet>
</file>

<file path=xl/worksheets/sheet3.xml><?xml version="1.0" encoding="utf-8"?>
<worksheet xmlns="http://schemas.openxmlformats.org/spreadsheetml/2006/main" xmlns:r="http://schemas.openxmlformats.org/officeDocument/2006/relationships">
  <dimension ref="A1:AE32"/>
  <sheetViews>
    <sheetView view="pageBreakPreview" zoomScale="120" zoomScaleSheetLayoutView="120" zoomScalePageLayoutView="0" workbookViewId="0" topLeftCell="A19">
      <selection activeCell="B29" sqref="B29:M29"/>
    </sheetView>
  </sheetViews>
  <sheetFormatPr defaultColWidth="9.140625" defaultRowHeight="12.75"/>
  <cols>
    <col min="1" max="1" width="14.7109375" style="3" customWidth="1"/>
    <col min="2" max="13" width="9.7109375" style="3" customWidth="1"/>
    <col min="14" max="15" width="8.7109375" style="3" customWidth="1"/>
    <col min="16" max="16384" width="9.140625" style="3" customWidth="1"/>
  </cols>
  <sheetData>
    <row r="1" spans="1:15" ht="17.25" customHeight="1">
      <c r="A1" s="497" t="s">
        <v>300</v>
      </c>
      <c r="B1" s="497"/>
      <c r="C1" s="497"/>
      <c r="D1" s="497"/>
      <c r="E1" s="497"/>
      <c r="F1" s="497"/>
      <c r="G1" s="497"/>
      <c r="H1" s="497"/>
      <c r="I1" s="497"/>
      <c r="J1" s="497"/>
      <c r="K1" s="497"/>
      <c r="L1" s="497"/>
      <c r="M1" s="497"/>
      <c r="N1" s="75"/>
      <c r="O1" s="75"/>
    </row>
    <row r="2" spans="2:31" ht="14.25" customHeight="1">
      <c r="B2" s="10"/>
      <c r="C2" s="10"/>
      <c r="D2" s="11"/>
      <c r="E2" s="11"/>
      <c r="F2" s="11"/>
      <c r="G2" s="11"/>
      <c r="H2" s="11"/>
      <c r="I2" s="11"/>
      <c r="J2" s="11"/>
      <c r="K2" s="11"/>
      <c r="L2" s="11"/>
      <c r="M2" s="11"/>
      <c r="N2" s="6"/>
      <c r="O2" s="6"/>
      <c r="P2" s="6"/>
      <c r="Q2" s="6"/>
      <c r="R2" s="6"/>
      <c r="S2" s="6"/>
      <c r="T2" s="6"/>
      <c r="U2" s="6"/>
      <c r="V2" s="6"/>
      <c r="W2" s="6"/>
      <c r="X2" s="6"/>
      <c r="Y2" s="6"/>
      <c r="Z2" s="6"/>
      <c r="AA2" s="6"/>
      <c r="AB2" s="6"/>
      <c r="AC2" s="6"/>
      <c r="AD2" s="6"/>
      <c r="AE2" s="6"/>
    </row>
    <row r="3" spans="1:31" ht="14.25" customHeight="1">
      <c r="A3" s="498" t="s">
        <v>92</v>
      </c>
      <c r="B3" s="498"/>
      <c r="C3" s="499" t="s">
        <v>369</v>
      </c>
      <c r="D3" s="499"/>
      <c r="E3" s="499"/>
      <c r="F3" s="499"/>
      <c r="G3" s="499"/>
      <c r="H3" s="499"/>
      <c r="I3" s="499"/>
      <c r="J3" s="499"/>
      <c r="K3" s="499"/>
      <c r="L3" s="499"/>
      <c r="M3" s="499"/>
      <c r="N3" s="5"/>
      <c r="O3" s="5"/>
      <c r="P3" s="6"/>
      <c r="Q3" s="6"/>
      <c r="R3" s="6"/>
      <c r="S3" s="6"/>
      <c r="T3" s="6"/>
      <c r="U3" s="6"/>
      <c r="V3" s="6"/>
      <c r="W3" s="6"/>
      <c r="X3" s="6"/>
      <c r="Y3" s="6"/>
      <c r="Z3" s="6"/>
      <c r="AA3" s="6"/>
      <c r="AB3" s="6"/>
      <c r="AC3" s="6"/>
      <c r="AD3" s="6"/>
      <c r="AE3" s="6"/>
    </row>
    <row r="4" spans="1:31" ht="13.5" customHeight="1">
      <c r="A4" s="94"/>
      <c r="B4" s="91"/>
      <c r="N4" s="6"/>
      <c r="O4" s="6"/>
      <c r="P4" s="6"/>
      <c r="Q4" s="6"/>
      <c r="R4" s="6"/>
      <c r="S4" s="6"/>
      <c r="T4" s="6"/>
      <c r="U4" s="6"/>
      <c r="V4" s="6"/>
      <c r="W4" s="6"/>
      <c r="X4" s="6"/>
      <c r="Y4" s="6"/>
      <c r="Z4" s="6"/>
      <c r="AA4" s="6"/>
      <c r="AB4" s="6"/>
      <c r="AC4" s="6"/>
      <c r="AD4" s="6"/>
      <c r="AE4" s="6"/>
    </row>
    <row r="5" spans="1:31" ht="13.5" customHeight="1">
      <c r="A5" s="498" t="s">
        <v>93</v>
      </c>
      <c r="B5" s="498"/>
      <c r="C5" s="499" t="s">
        <v>425</v>
      </c>
      <c r="D5" s="499"/>
      <c r="E5" s="499"/>
      <c r="F5" s="499"/>
      <c r="G5" s="499"/>
      <c r="H5" s="499"/>
      <c r="I5" s="499"/>
      <c r="J5" s="499"/>
      <c r="K5" s="499"/>
      <c r="L5" s="499"/>
      <c r="M5" s="499"/>
      <c r="N5" s="5"/>
      <c r="O5" s="5"/>
      <c r="P5" s="6"/>
      <c r="Q5" s="6"/>
      <c r="R5" s="6"/>
      <c r="S5" s="6"/>
      <c r="T5" s="6"/>
      <c r="U5" s="6"/>
      <c r="V5" s="6"/>
      <c r="W5" s="6"/>
      <c r="X5" s="6"/>
      <c r="Y5" s="6"/>
      <c r="Z5" s="6"/>
      <c r="AA5" s="6"/>
      <c r="AB5" s="6"/>
      <c r="AC5" s="6"/>
      <c r="AD5" s="6"/>
      <c r="AE5" s="6"/>
    </row>
    <row r="6" spans="14:31" ht="13.5" customHeight="1">
      <c r="N6" s="6"/>
      <c r="O6" s="6"/>
      <c r="P6" s="6"/>
      <c r="Q6" s="6"/>
      <c r="R6" s="6"/>
      <c r="S6" s="6"/>
      <c r="T6" s="6"/>
      <c r="U6" s="6"/>
      <c r="V6" s="6"/>
      <c r="W6" s="6"/>
      <c r="X6" s="6"/>
      <c r="Y6" s="6"/>
      <c r="Z6" s="6"/>
      <c r="AA6" s="6"/>
      <c r="AB6" s="6"/>
      <c r="AC6" s="6"/>
      <c r="AD6" s="6"/>
      <c r="AE6" s="6"/>
    </row>
    <row r="7" spans="1:13" ht="48.75" customHeight="1">
      <c r="A7" s="496" t="s">
        <v>20</v>
      </c>
      <c r="B7" s="496"/>
      <c r="C7" s="496"/>
      <c r="D7" s="496"/>
      <c r="E7" s="496"/>
      <c r="F7" s="496"/>
      <c r="G7" s="496"/>
      <c r="H7" s="496"/>
      <c r="I7" s="496"/>
      <c r="J7" s="496"/>
      <c r="K7" s="496"/>
      <c r="L7" s="496"/>
      <c r="M7" s="496"/>
    </row>
    <row r="8" spans="1:13" ht="19.5" customHeight="1">
      <c r="A8" s="115"/>
      <c r="B8" s="102"/>
      <c r="C8" s="102"/>
      <c r="D8" s="102"/>
      <c r="E8" s="102"/>
      <c r="F8" s="102"/>
      <c r="G8" s="102"/>
      <c r="H8" s="102"/>
      <c r="I8" s="102"/>
      <c r="J8" s="102"/>
      <c r="K8" s="102"/>
      <c r="L8" s="102"/>
      <c r="M8" s="102"/>
    </row>
    <row r="9" spans="1:13" ht="15" customHeight="1">
      <c r="A9" s="500" t="s">
        <v>101</v>
      </c>
      <c r="B9" s="500"/>
      <c r="C9" s="500"/>
      <c r="D9" s="500"/>
      <c r="E9" s="500"/>
      <c r="F9" s="500"/>
      <c r="G9" s="500"/>
      <c r="H9" s="500"/>
      <c r="I9" s="500"/>
      <c r="J9" s="500"/>
      <c r="K9" s="500"/>
      <c r="L9" s="500"/>
      <c r="M9" s="500"/>
    </row>
    <row r="10" spans="1:13" ht="13.5" customHeight="1">
      <c r="A10" s="500" t="s">
        <v>102</v>
      </c>
      <c r="B10" s="500"/>
      <c r="C10" s="500"/>
      <c r="D10" s="500"/>
      <c r="E10" s="500"/>
      <c r="F10" s="500"/>
      <c r="G10" s="500"/>
      <c r="H10" s="500"/>
      <c r="I10" s="500"/>
      <c r="J10" s="500"/>
      <c r="K10" s="500"/>
      <c r="L10" s="500"/>
      <c r="M10" s="500"/>
    </row>
    <row r="11" spans="1:13" ht="15" customHeight="1">
      <c r="A11" s="500" t="s">
        <v>103</v>
      </c>
      <c r="B11" s="500"/>
      <c r="C11" s="500"/>
      <c r="D11" s="500"/>
      <c r="E11" s="500"/>
      <c r="F11" s="500"/>
      <c r="G11" s="500"/>
      <c r="H11" s="500"/>
      <c r="I11" s="500"/>
      <c r="J11" s="500"/>
      <c r="K11" s="500"/>
      <c r="L11" s="500"/>
      <c r="M11" s="500"/>
    </row>
    <row r="12" spans="1:11" ht="11.25" customHeight="1" thickBot="1">
      <c r="A12" s="12"/>
      <c r="B12" s="13"/>
      <c r="C12" s="13"/>
      <c r="D12" s="13"/>
      <c r="E12" s="13"/>
      <c r="F12" s="13"/>
      <c r="G12" s="13"/>
      <c r="H12" s="13"/>
      <c r="I12" s="13"/>
      <c r="J12" s="13"/>
      <c r="K12" s="13"/>
    </row>
    <row r="13" spans="1:14" ht="18" customHeight="1">
      <c r="A13" s="504" t="s">
        <v>104</v>
      </c>
      <c r="B13" s="506" t="s">
        <v>288</v>
      </c>
      <c r="C13" s="506"/>
      <c r="D13" s="506"/>
      <c r="E13" s="506"/>
      <c r="F13" s="506"/>
      <c r="G13" s="506"/>
      <c r="H13" s="506"/>
      <c r="I13" s="506"/>
      <c r="J13" s="506"/>
      <c r="K13" s="506"/>
      <c r="L13" s="506"/>
      <c r="M13" s="507"/>
      <c r="N13" s="14"/>
    </row>
    <row r="14" spans="1:16" ht="49.5" customHeight="1">
      <c r="A14" s="505"/>
      <c r="B14" s="508" t="s">
        <v>290</v>
      </c>
      <c r="C14" s="508"/>
      <c r="D14" s="508"/>
      <c r="E14" s="508" t="s">
        <v>289</v>
      </c>
      <c r="F14" s="508"/>
      <c r="G14" s="508"/>
      <c r="H14" s="508" t="s">
        <v>295</v>
      </c>
      <c r="I14" s="508"/>
      <c r="J14" s="508"/>
      <c r="K14" s="508" t="s">
        <v>291</v>
      </c>
      <c r="L14" s="508"/>
      <c r="M14" s="509"/>
      <c r="N14" s="503"/>
      <c r="O14" s="503"/>
      <c r="P14" s="6"/>
    </row>
    <row r="15" spans="1:16" ht="24.75" customHeight="1">
      <c r="A15" s="505"/>
      <c r="B15" s="80" t="s">
        <v>98</v>
      </c>
      <c r="C15" s="79" t="s">
        <v>99</v>
      </c>
      <c r="D15" s="79" t="s">
        <v>94</v>
      </c>
      <c r="E15" s="79" t="str">
        <f>B15</f>
        <v>K</v>
      </c>
      <c r="F15" s="79" t="str">
        <f>C15</f>
        <v>M</v>
      </c>
      <c r="G15" s="79" t="str">
        <f>D15</f>
        <v>Ogółem</v>
      </c>
      <c r="H15" s="79" t="str">
        <f>B15</f>
        <v>K</v>
      </c>
      <c r="I15" s="79" t="str">
        <f>C15</f>
        <v>M</v>
      </c>
      <c r="J15" s="79" t="str">
        <f>D15</f>
        <v>Ogółem</v>
      </c>
      <c r="K15" s="79" t="str">
        <f>B15</f>
        <v>K</v>
      </c>
      <c r="L15" s="79" t="str">
        <f>C15</f>
        <v>M</v>
      </c>
      <c r="M15" s="107" t="s">
        <v>94</v>
      </c>
      <c r="N15" s="15"/>
      <c r="O15" s="15"/>
      <c r="P15" s="6"/>
    </row>
    <row r="16" spans="1:16" ht="15.75" customHeight="1" thickBot="1">
      <c r="A16" s="130">
        <v>1</v>
      </c>
      <c r="B16" s="131">
        <v>2</v>
      </c>
      <c r="C16" s="131">
        <v>3</v>
      </c>
      <c r="D16" s="131">
        <v>4</v>
      </c>
      <c r="E16" s="131">
        <v>5</v>
      </c>
      <c r="F16" s="131">
        <v>6</v>
      </c>
      <c r="G16" s="131">
        <v>7</v>
      </c>
      <c r="H16" s="131">
        <v>8</v>
      </c>
      <c r="I16" s="131">
        <v>9</v>
      </c>
      <c r="J16" s="131">
        <v>10</v>
      </c>
      <c r="K16" s="131">
        <v>11</v>
      </c>
      <c r="L16" s="131">
        <v>12</v>
      </c>
      <c r="M16" s="132">
        <v>13</v>
      </c>
      <c r="N16" s="16"/>
      <c r="O16" s="16"/>
      <c r="P16" s="6"/>
    </row>
    <row r="17" spans="1:16" ht="15.75" customHeight="1">
      <c r="A17" s="493" t="s">
        <v>134</v>
      </c>
      <c r="B17" s="493"/>
      <c r="C17" s="493"/>
      <c r="D17" s="493"/>
      <c r="E17" s="493"/>
      <c r="F17" s="493"/>
      <c r="G17" s="493"/>
      <c r="H17" s="493"/>
      <c r="I17" s="493"/>
      <c r="J17" s="493"/>
      <c r="K17" s="493"/>
      <c r="L17" s="493"/>
      <c r="M17" s="493"/>
      <c r="N17" s="16"/>
      <c r="O17" s="16"/>
      <c r="P17" s="6"/>
    </row>
    <row r="18" spans="1:16" ht="41.25" customHeight="1">
      <c r="A18" s="105" t="s">
        <v>105</v>
      </c>
      <c r="B18" s="258">
        <v>2419</v>
      </c>
      <c r="C18" s="258">
        <v>1064</v>
      </c>
      <c r="D18" s="258">
        <f>B18+C18</f>
        <v>3483</v>
      </c>
      <c r="E18" s="258">
        <v>5458</v>
      </c>
      <c r="F18" s="258">
        <v>2803</v>
      </c>
      <c r="G18" s="258">
        <f>E18+F18</f>
        <v>8261</v>
      </c>
      <c r="H18" s="258">
        <v>53</v>
      </c>
      <c r="I18" s="258">
        <v>42</v>
      </c>
      <c r="J18" s="258">
        <f>H18+I18</f>
        <v>95</v>
      </c>
      <c r="K18" s="494">
        <f>B19-E19-H19</f>
        <v>3518</v>
      </c>
      <c r="L18" s="494">
        <f>C19-F19-I19</f>
        <v>1742</v>
      </c>
      <c r="M18" s="494">
        <f>D19-G19-J19</f>
        <v>5260</v>
      </c>
      <c r="N18" s="18"/>
      <c r="O18" s="19"/>
      <c r="P18" s="6"/>
    </row>
    <row r="19" spans="1:16" ht="43.5" customHeight="1">
      <c r="A19" s="76" t="s">
        <v>106</v>
      </c>
      <c r="B19" s="259">
        <v>21356</v>
      </c>
      <c r="C19" s="259">
        <v>13498</v>
      </c>
      <c r="D19" s="259">
        <f>B19+C19</f>
        <v>34854</v>
      </c>
      <c r="E19" s="259">
        <v>16841</v>
      </c>
      <c r="F19" s="259">
        <v>10929</v>
      </c>
      <c r="G19" s="259">
        <f>E19+F19</f>
        <v>27770</v>
      </c>
      <c r="H19" s="259">
        <v>997</v>
      </c>
      <c r="I19" s="259">
        <v>827</v>
      </c>
      <c r="J19" s="259">
        <f>H19+I19</f>
        <v>1824</v>
      </c>
      <c r="K19" s="510"/>
      <c r="L19" s="510"/>
      <c r="M19" s="510"/>
      <c r="N19" s="18"/>
      <c r="O19" s="19"/>
      <c r="P19" s="6"/>
    </row>
    <row r="20" spans="1:16" ht="15.75" customHeight="1">
      <c r="A20" s="493" t="s">
        <v>136</v>
      </c>
      <c r="B20" s="493"/>
      <c r="C20" s="493"/>
      <c r="D20" s="493"/>
      <c r="E20" s="493"/>
      <c r="F20" s="493"/>
      <c r="G20" s="493"/>
      <c r="H20" s="493"/>
      <c r="I20" s="493"/>
      <c r="J20" s="493"/>
      <c r="K20" s="493"/>
      <c r="L20" s="493"/>
      <c r="M20" s="493"/>
      <c r="N20" s="16"/>
      <c r="O20" s="16"/>
      <c r="P20" s="6"/>
    </row>
    <row r="21" spans="1:16" ht="41.25" customHeight="1">
      <c r="A21" s="105" t="s">
        <v>105</v>
      </c>
      <c r="B21" s="258">
        <v>2994</v>
      </c>
      <c r="C21" s="258">
        <v>1505</v>
      </c>
      <c r="D21" s="258">
        <f>B21+C21</f>
        <v>4499</v>
      </c>
      <c r="E21" s="258">
        <v>2745</v>
      </c>
      <c r="F21" s="258">
        <v>1239</v>
      </c>
      <c r="G21" s="258">
        <f>E21+F21</f>
        <v>3984</v>
      </c>
      <c r="H21" s="258">
        <v>76</v>
      </c>
      <c r="I21" s="258">
        <v>60</v>
      </c>
      <c r="J21" s="258">
        <f>H21+I21</f>
        <v>136</v>
      </c>
      <c r="K21" s="494">
        <f>B22-E22-H22</f>
        <v>4195</v>
      </c>
      <c r="L21" s="494">
        <f>C22-F22-I22</f>
        <v>1416</v>
      </c>
      <c r="M21" s="494">
        <f>D22-G22-J22</f>
        <v>5611</v>
      </c>
      <c r="N21" s="18"/>
      <c r="O21" s="19"/>
      <c r="P21" s="6"/>
    </row>
    <row r="22" spans="1:16" ht="43.5" customHeight="1">
      <c r="A22" s="76" t="s">
        <v>106</v>
      </c>
      <c r="B22" s="259">
        <v>9626</v>
      </c>
      <c r="C22" s="259">
        <v>3882</v>
      </c>
      <c r="D22" s="258">
        <f>B22+C22</f>
        <v>13508</v>
      </c>
      <c r="E22" s="259">
        <v>5270</v>
      </c>
      <c r="F22" s="259">
        <v>2337</v>
      </c>
      <c r="G22" s="258">
        <f>E22+F22</f>
        <v>7607</v>
      </c>
      <c r="H22" s="259">
        <v>161</v>
      </c>
      <c r="I22" s="259">
        <v>129</v>
      </c>
      <c r="J22" s="258">
        <f>H22+I22</f>
        <v>290</v>
      </c>
      <c r="K22" s="495"/>
      <c r="L22" s="495"/>
      <c r="M22" s="495"/>
      <c r="N22" s="18"/>
      <c r="O22" s="19"/>
      <c r="P22" s="6"/>
    </row>
    <row r="23" spans="1:16" ht="15.75" customHeight="1">
      <c r="A23" s="493" t="s">
        <v>138</v>
      </c>
      <c r="B23" s="493"/>
      <c r="C23" s="493"/>
      <c r="D23" s="493"/>
      <c r="E23" s="493"/>
      <c r="F23" s="493"/>
      <c r="G23" s="493"/>
      <c r="H23" s="493"/>
      <c r="I23" s="493"/>
      <c r="J23" s="493"/>
      <c r="K23" s="493"/>
      <c r="L23" s="493"/>
      <c r="M23" s="493"/>
      <c r="N23" s="16"/>
      <c r="O23" s="16"/>
      <c r="P23" s="6"/>
    </row>
    <row r="24" spans="1:16" ht="41.25" customHeight="1">
      <c r="A24" s="105" t="s">
        <v>105</v>
      </c>
      <c r="B24" s="258">
        <v>7658</v>
      </c>
      <c r="C24" s="258">
        <v>5117</v>
      </c>
      <c r="D24" s="258">
        <f>B24+C24</f>
        <v>12775</v>
      </c>
      <c r="E24" s="258">
        <v>6322</v>
      </c>
      <c r="F24" s="258">
        <v>4036</v>
      </c>
      <c r="G24" s="258">
        <f>E24+F24</f>
        <v>10358</v>
      </c>
      <c r="H24" s="258">
        <v>196</v>
      </c>
      <c r="I24" s="258">
        <v>143</v>
      </c>
      <c r="J24" s="258">
        <f>H24+I24</f>
        <v>339</v>
      </c>
      <c r="K24" s="501">
        <f>B25-E25-H25</f>
        <v>4440</v>
      </c>
      <c r="L24" s="494">
        <f>C25-F25-I25</f>
        <v>2810</v>
      </c>
      <c r="M24" s="494">
        <f>K24+L24</f>
        <v>7250</v>
      </c>
      <c r="N24" s="18"/>
      <c r="O24" s="19"/>
      <c r="P24" s="6"/>
    </row>
    <row r="25" spans="1:16" ht="43.5" customHeight="1">
      <c r="A25" s="76" t="s">
        <v>106</v>
      </c>
      <c r="B25" s="259">
        <v>16140</v>
      </c>
      <c r="C25" s="259">
        <v>9792</v>
      </c>
      <c r="D25" s="258">
        <f>B25+C25</f>
        <v>25932</v>
      </c>
      <c r="E25" s="259">
        <v>11344</v>
      </c>
      <c r="F25" s="259">
        <v>6739</v>
      </c>
      <c r="G25" s="258">
        <f>E25+F25</f>
        <v>18083</v>
      </c>
      <c r="H25" s="259">
        <v>356</v>
      </c>
      <c r="I25" s="259">
        <v>243</v>
      </c>
      <c r="J25" s="258">
        <f>H25+I25</f>
        <v>599</v>
      </c>
      <c r="K25" s="502"/>
      <c r="L25" s="495"/>
      <c r="M25" s="495"/>
      <c r="N25" s="18"/>
      <c r="O25" s="19"/>
      <c r="P25" s="6"/>
    </row>
    <row r="26" spans="1:16" ht="15.75" customHeight="1">
      <c r="A26" s="493" t="s">
        <v>143</v>
      </c>
      <c r="B26" s="493"/>
      <c r="C26" s="493"/>
      <c r="D26" s="493"/>
      <c r="E26" s="493"/>
      <c r="F26" s="493"/>
      <c r="G26" s="493"/>
      <c r="H26" s="493"/>
      <c r="I26" s="493"/>
      <c r="J26" s="493"/>
      <c r="K26" s="493"/>
      <c r="L26" s="493"/>
      <c r="M26" s="493"/>
      <c r="N26" s="16"/>
      <c r="O26" s="16"/>
      <c r="P26" s="6"/>
    </row>
    <row r="27" spans="1:16" ht="41.25" customHeight="1">
      <c r="A27" s="105" t="s">
        <v>105</v>
      </c>
      <c r="B27" s="289">
        <v>7698</v>
      </c>
      <c r="C27" s="289">
        <v>5344</v>
      </c>
      <c r="D27" s="289">
        <f>B27+C27</f>
        <v>13042</v>
      </c>
      <c r="E27" s="289">
        <v>5762</v>
      </c>
      <c r="F27" s="289">
        <v>5536</v>
      </c>
      <c r="G27" s="289">
        <f>E27+F27</f>
        <v>11298</v>
      </c>
      <c r="H27" s="289">
        <v>126</v>
      </c>
      <c r="I27" s="289">
        <v>105</v>
      </c>
      <c r="J27" s="289">
        <f>H27+I27</f>
        <v>231</v>
      </c>
      <c r="K27" s="494">
        <f>B28-E28-H28</f>
        <v>8065</v>
      </c>
      <c r="L27" s="494">
        <f>C28-F28-I28</f>
        <v>6204</v>
      </c>
      <c r="M27" s="494">
        <f>D28-G28-J28</f>
        <v>14269</v>
      </c>
      <c r="N27" s="18"/>
      <c r="O27" s="19"/>
      <c r="P27" s="6"/>
    </row>
    <row r="28" spans="1:16" ht="43.5" customHeight="1">
      <c r="A28" s="76" t="s">
        <v>106</v>
      </c>
      <c r="B28" s="290">
        <v>20191</v>
      </c>
      <c r="C28" s="290">
        <v>16776</v>
      </c>
      <c r="D28" s="289">
        <f>B28+C28</f>
        <v>36967</v>
      </c>
      <c r="E28" s="290">
        <v>11786</v>
      </c>
      <c r="F28" s="290">
        <v>10173</v>
      </c>
      <c r="G28" s="289">
        <f>E28+F28</f>
        <v>21959</v>
      </c>
      <c r="H28" s="290">
        <v>340</v>
      </c>
      <c r="I28" s="290">
        <v>399</v>
      </c>
      <c r="J28" s="289">
        <f>H28+I28</f>
        <v>739</v>
      </c>
      <c r="K28" s="495"/>
      <c r="L28" s="495"/>
      <c r="M28" s="495"/>
      <c r="N28" s="18"/>
      <c r="O28" s="19"/>
      <c r="P28" s="6"/>
    </row>
    <row r="29" spans="1:13" ht="50.25" customHeight="1">
      <c r="A29" s="80" t="s">
        <v>100</v>
      </c>
      <c r="B29" s="484" t="s">
        <v>430</v>
      </c>
      <c r="C29" s="485"/>
      <c r="D29" s="485"/>
      <c r="E29" s="485"/>
      <c r="F29" s="485"/>
      <c r="G29" s="485"/>
      <c r="H29" s="485"/>
      <c r="I29" s="485"/>
      <c r="J29" s="485"/>
      <c r="K29" s="485"/>
      <c r="L29" s="485"/>
      <c r="M29" s="486"/>
    </row>
    <row r="31" spans="1:2" ht="15.75" customHeight="1">
      <c r="A31" s="511" t="s">
        <v>95</v>
      </c>
      <c r="B31" s="511"/>
    </row>
    <row r="32" spans="1:4" ht="15" customHeight="1">
      <c r="A32" s="330" t="s">
        <v>96</v>
      </c>
      <c r="B32" s="330"/>
      <c r="C32" s="330"/>
      <c r="D32" s="330"/>
    </row>
  </sheetData>
  <sheetProtection selectLockedCells="1" selectUnlockedCells="1"/>
  <mergeCells count="35">
    <mergeCell ref="M24:M25"/>
    <mergeCell ref="A26:M26"/>
    <mergeCell ref="K27:K28"/>
    <mergeCell ref="A32:D32"/>
    <mergeCell ref="M18:M19"/>
    <mergeCell ref="B29:M29"/>
    <mergeCell ref="A20:M20"/>
    <mergeCell ref="K21:K22"/>
    <mergeCell ref="A31:B31"/>
    <mergeCell ref="K18:K19"/>
    <mergeCell ref="L18:L19"/>
    <mergeCell ref="L24:L25"/>
    <mergeCell ref="N14:O14"/>
    <mergeCell ref="A13:A15"/>
    <mergeCell ref="B13:M13"/>
    <mergeCell ref="B14:D14"/>
    <mergeCell ref="E14:G14"/>
    <mergeCell ref="H14:J14"/>
    <mergeCell ref="K14:M14"/>
    <mergeCell ref="A17:M17"/>
    <mergeCell ref="L27:L28"/>
    <mergeCell ref="M27:M28"/>
    <mergeCell ref="A7:M7"/>
    <mergeCell ref="A1:M1"/>
    <mergeCell ref="A5:B5"/>
    <mergeCell ref="C5:M5"/>
    <mergeCell ref="A3:B3"/>
    <mergeCell ref="C3:M3"/>
    <mergeCell ref="A11:M11"/>
    <mergeCell ref="A10:M10"/>
    <mergeCell ref="A9:M9"/>
    <mergeCell ref="L21:L22"/>
    <mergeCell ref="M21:M22"/>
    <mergeCell ref="A23:M23"/>
    <mergeCell ref="K24:K25"/>
  </mergeCells>
  <printOptions horizontalCentered="1"/>
  <pageMargins left="0.7874015748031497" right="0.7874015748031497" top="0.7874015748031497" bottom="0.7874015748031497" header="0.5118110236220472" footer="0.5118110236220472"/>
  <pageSetup horizontalDpi="300" verticalDpi="300" orientation="landscape" paperSize="9" scale="94" r:id="rId1"/>
  <rowBreaks count="1" manualBreakCount="1">
    <brk id="22" max="12" man="1"/>
  </rowBreaks>
</worksheet>
</file>

<file path=xl/worksheets/sheet4.xml><?xml version="1.0" encoding="utf-8"?>
<worksheet xmlns="http://schemas.openxmlformats.org/spreadsheetml/2006/main" xmlns:r="http://schemas.openxmlformats.org/officeDocument/2006/relationships">
  <dimension ref="A1:K101"/>
  <sheetViews>
    <sheetView view="pageBreakPreview" zoomScale="120" zoomScaleSheetLayoutView="120" zoomScalePageLayoutView="0" workbookViewId="0" topLeftCell="A49">
      <selection activeCell="C98" sqref="C98:H98"/>
    </sheetView>
  </sheetViews>
  <sheetFormatPr defaultColWidth="9.140625" defaultRowHeight="12.75"/>
  <cols>
    <col min="1" max="1" width="5.00390625" style="3" customWidth="1"/>
    <col min="2" max="2" width="37.8515625" style="3" customWidth="1"/>
    <col min="3" max="11" width="8.7109375" style="3" customWidth="1"/>
    <col min="12" max="16384" width="9.140625" style="3" customWidth="1"/>
  </cols>
  <sheetData>
    <row r="1" spans="1:8" s="35" customFormat="1" ht="29.25" customHeight="1">
      <c r="A1" s="518" t="s">
        <v>299</v>
      </c>
      <c r="B1" s="518"/>
      <c r="C1" s="518"/>
      <c r="D1" s="518"/>
      <c r="E1" s="518"/>
      <c r="F1" s="518"/>
      <c r="G1" s="518"/>
      <c r="H1" s="518"/>
    </row>
    <row r="2" spans="3:8" ht="12" customHeight="1">
      <c r="C2" s="20"/>
      <c r="D2" s="20"/>
      <c r="E2" s="20"/>
      <c r="F2" s="20"/>
      <c r="G2" s="20"/>
      <c r="H2" s="21"/>
    </row>
    <row r="3" spans="1:8" ht="15.75" customHeight="1">
      <c r="A3" s="519" t="s">
        <v>92</v>
      </c>
      <c r="B3" s="519"/>
      <c r="C3" s="499" t="s">
        <v>369</v>
      </c>
      <c r="D3" s="499"/>
      <c r="E3" s="499"/>
      <c r="F3" s="499"/>
      <c r="G3" s="499"/>
      <c r="H3" s="499"/>
    </row>
    <row r="4" spans="1:2" ht="15" customHeight="1">
      <c r="A4" s="89"/>
      <c r="B4" s="89"/>
    </row>
    <row r="5" spans="1:8" ht="16.5" customHeight="1">
      <c r="A5" s="520" t="s">
        <v>93</v>
      </c>
      <c r="B5" s="520"/>
      <c r="C5" s="499" t="s">
        <v>425</v>
      </c>
      <c r="D5" s="499"/>
      <c r="E5" s="499"/>
      <c r="F5" s="499"/>
      <c r="G5" s="499"/>
      <c r="H5" s="499"/>
    </row>
    <row r="6" spans="1:8" ht="16.5" customHeight="1">
      <c r="A6" s="90"/>
      <c r="B6" s="90"/>
      <c r="C6" s="4"/>
      <c r="D6" s="4"/>
      <c r="E6" s="4"/>
      <c r="F6" s="4"/>
      <c r="G6" s="4"/>
      <c r="H6" s="4"/>
    </row>
    <row r="7" spans="1:8" ht="69.75" customHeight="1">
      <c r="A7" s="516" t="s">
        <v>228</v>
      </c>
      <c r="B7" s="516"/>
      <c r="C7" s="516"/>
      <c r="D7" s="516"/>
      <c r="E7" s="516"/>
      <c r="F7" s="516"/>
      <c r="G7" s="516"/>
      <c r="H7" s="516"/>
    </row>
    <row r="8" spans="1:8" s="9" customFormat="1" ht="51" customHeight="1">
      <c r="A8" s="512" t="s">
        <v>16</v>
      </c>
      <c r="B8" s="513"/>
      <c r="C8" s="513"/>
      <c r="D8" s="513"/>
      <c r="E8" s="513"/>
      <c r="F8" s="513"/>
      <c r="G8" s="513"/>
      <c r="H8" s="513"/>
    </row>
    <row r="9" spans="1:8" s="9" customFormat="1" ht="168" customHeight="1">
      <c r="A9" s="512" t="s">
        <v>339</v>
      </c>
      <c r="B9" s="513"/>
      <c r="C9" s="513"/>
      <c r="D9" s="513"/>
      <c r="E9" s="513"/>
      <c r="F9" s="513"/>
      <c r="G9" s="513"/>
      <c r="H9" s="513"/>
    </row>
    <row r="10" spans="1:8" ht="12.75">
      <c r="A10" s="22"/>
      <c r="B10" s="22"/>
      <c r="C10" s="4"/>
      <c r="D10" s="4"/>
      <c r="E10" s="4"/>
      <c r="F10" s="4"/>
      <c r="G10" s="4"/>
      <c r="H10" s="4"/>
    </row>
    <row r="11" spans="1:8" ht="15" customHeight="1">
      <c r="A11" s="517" t="s">
        <v>101</v>
      </c>
      <c r="B11" s="517"/>
      <c r="C11" s="517"/>
      <c r="D11" s="517"/>
      <c r="E11" s="517"/>
      <c r="F11" s="114"/>
      <c r="G11" s="114"/>
      <c r="H11" s="114"/>
    </row>
    <row r="12" spans="1:8" ht="13.5" customHeight="1">
      <c r="A12" s="500" t="s">
        <v>102</v>
      </c>
      <c r="B12" s="500"/>
      <c r="C12" s="500"/>
      <c r="D12" s="500"/>
      <c r="E12" s="500"/>
      <c r="F12" s="500"/>
      <c r="G12" s="500"/>
      <c r="H12" s="500"/>
    </row>
    <row r="13" spans="1:8" ht="15" customHeight="1">
      <c r="A13" s="500" t="s">
        <v>103</v>
      </c>
      <c r="B13" s="500"/>
      <c r="C13" s="500"/>
      <c r="D13" s="500"/>
      <c r="E13" s="500"/>
      <c r="F13" s="500"/>
      <c r="G13" s="500"/>
      <c r="H13" s="500"/>
    </row>
    <row r="14" spans="1:5" ht="15" customHeight="1" thickBot="1">
      <c r="A14" s="12"/>
      <c r="B14" s="13"/>
      <c r="C14" s="13"/>
      <c r="D14" s="13"/>
      <c r="E14" s="13"/>
    </row>
    <row r="15" spans="1:11" ht="12.75" customHeight="1">
      <c r="A15" s="522" t="s">
        <v>107</v>
      </c>
      <c r="B15" s="524" t="s">
        <v>108</v>
      </c>
      <c r="C15" s="514" t="s">
        <v>105</v>
      </c>
      <c r="D15" s="514"/>
      <c r="E15" s="514"/>
      <c r="F15" s="514" t="s">
        <v>106</v>
      </c>
      <c r="G15" s="514"/>
      <c r="H15" s="515"/>
      <c r="I15" s="23"/>
      <c r="J15" s="5"/>
      <c r="K15" s="6"/>
    </row>
    <row r="16" spans="1:11" ht="12.75">
      <c r="A16" s="523"/>
      <c r="B16" s="525"/>
      <c r="C16" s="78" t="s">
        <v>98</v>
      </c>
      <c r="D16" s="78" t="s">
        <v>99</v>
      </c>
      <c r="E16" s="78" t="s">
        <v>94</v>
      </c>
      <c r="F16" s="78" t="s">
        <v>98</v>
      </c>
      <c r="G16" s="78" t="s">
        <v>99</v>
      </c>
      <c r="H16" s="109" t="s">
        <v>94</v>
      </c>
      <c r="I16" s="6"/>
      <c r="J16" s="5"/>
      <c r="K16" s="6"/>
    </row>
    <row r="17" spans="1:11" ht="13.5" thickBot="1">
      <c r="A17" s="133">
        <v>1</v>
      </c>
      <c r="B17" s="134">
        <v>2</v>
      </c>
      <c r="C17" s="134">
        <v>3</v>
      </c>
      <c r="D17" s="134">
        <v>4</v>
      </c>
      <c r="E17" s="134">
        <v>5</v>
      </c>
      <c r="F17" s="134">
        <v>6</v>
      </c>
      <c r="G17" s="134">
        <v>7</v>
      </c>
      <c r="H17" s="135">
        <v>8</v>
      </c>
      <c r="I17" s="6"/>
      <c r="J17" s="5"/>
      <c r="K17" s="6"/>
    </row>
    <row r="18" spans="1:11" ht="19.5" customHeight="1">
      <c r="A18" s="526" t="s">
        <v>134</v>
      </c>
      <c r="B18" s="527"/>
      <c r="C18" s="527"/>
      <c r="D18" s="527"/>
      <c r="E18" s="527"/>
      <c r="F18" s="527"/>
      <c r="G18" s="527"/>
      <c r="H18" s="528"/>
      <c r="I18" s="6"/>
      <c r="J18" s="5"/>
      <c r="K18" s="6"/>
    </row>
    <row r="19" spans="1:11" ht="24.75" customHeight="1">
      <c r="A19" s="125">
        <v>1</v>
      </c>
      <c r="B19" s="127" t="s">
        <v>109</v>
      </c>
      <c r="C19" s="261">
        <v>1715</v>
      </c>
      <c r="D19" s="261">
        <v>888</v>
      </c>
      <c r="E19" s="261">
        <f>C19+D19</f>
        <v>2603</v>
      </c>
      <c r="F19" s="261">
        <v>18572</v>
      </c>
      <c r="G19" s="261">
        <v>12560</v>
      </c>
      <c r="H19" s="261">
        <f>F19+G19</f>
        <v>31132</v>
      </c>
      <c r="I19" s="6"/>
      <c r="J19" s="5"/>
      <c r="K19" s="6"/>
    </row>
    <row r="20" spans="1:11" ht="24.75" customHeight="1">
      <c r="A20" s="27"/>
      <c r="B20" s="126" t="s">
        <v>110</v>
      </c>
      <c r="C20" s="283">
        <v>847</v>
      </c>
      <c r="D20" s="283">
        <v>311</v>
      </c>
      <c r="E20" s="276">
        <f aca="true" t="shared" si="0" ref="E20:E37">C20+D20</f>
        <v>1158</v>
      </c>
      <c r="F20" s="283">
        <v>6258</v>
      </c>
      <c r="G20" s="283">
        <v>3132</v>
      </c>
      <c r="H20" s="276">
        <f aca="true" t="shared" si="1" ref="H20:H37">F20+G20</f>
        <v>9390</v>
      </c>
      <c r="I20" s="6"/>
      <c r="J20" s="5"/>
      <c r="K20" s="6"/>
    </row>
    <row r="21" spans="1:11" ht="24.75" customHeight="1">
      <c r="A21" s="46">
        <v>2</v>
      </c>
      <c r="B21" s="110" t="s">
        <v>111</v>
      </c>
      <c r="C21" s="284">
        <v>495</v>
      </c>
      <c r="D21" s="284">
        <v>111</v>
      </c>
      <c r="E21" s="261">
        <f t="shared" si="0"/>
        <v>606</v>
      </c>
      <c r="F21" s="284">
        <v>2273</v>
      </c>
      <c r="G21" s="284">
        <v>730</v>
      </c>
      <c r="H21" s="261">
        <f t="shared" si="1"/>
        <v>3003</v>
      </c>
      <c r="I21" s="6"/>
      <c r="J21" s="5"/>
      <c r="K21" s="6"/>
    </row>
    <row r="22" spans="1:11" ht="24.75" customHeight="1">
      <c r="A22" s="49"/>
      <c r="B22" s="77" t="s">
        <v>112</v>
      </c>
      <c r="C22" s="285">
        <v>128</v>
      </c>
      <c r="D22" s="285">
        <v>25</v>
      </c>
      <c r="E22" s="276">
        <f t="shared" si="0"/>
        <v>153</v>
      </c>
      <c r="F22" s="285">
        <v>395</v>
      </c>
      <c r="G22" s="285">
        <v>213</v>
      </c>
      <c r="H22" s="276">
        <f t="shared" si="1"/>
        <v>608</v>
      </c>
      <c r="I22" s="6"/>
      <c r="J22" s="5"/>
      <c r="K22" s="6"/>
    </row>
    <row r="23" spans="1:11" ht="24.75" customHeight="1">
      <c r="A23" s="47">
        <v>3</v>
      </c>
      <c r="B23" s="111" t="s">
        <v>113</v>
      </c>
      <c r="C23" s="284">
        <v>209</v>
      </c>
      <c r="D23" s="284">
        <v>65</v>
      </c>
      <c r="E23" s="261">
        <f t="shared" si="0"/>
        <v>274</v>
      </c>
      <c r="F23" s="284">
        <v>511</v>
      </c>
      <c r="G23" s="284">
        <v>208</v>
      </c>
      <c r="H23" s="261">
        <f t="shared" si="1"/>
        <v>719</v>
      </c>
      <c r="I23" s="6"/>
      <c r="J23" s="5"/>
      <c r="K23" s="6"/>
    </row>
    <row r="24" spans="1:11" ht="30.75" customHeight="1">
      <c r="A24" s="48"/>
      <c r="B24" s="53" t="s">
        <v>173</v>
      </c>
      <c r="C24" s="285">
        <v>41</v>
      </c>
      <c r="D24" s="285">
        <v>20</v>
      </c>
      <c r="E24" s="276">
        <f t="shared" si="0"/>
        <v>61</v>
      </c>
      <c r="F24" s="285">
        <v>55</v>
      </c>
      <c r="G24" s="285">
        <v>69</v>
      </c>
      <c r="H24" s="276">
        <f t="shared" si="1"/>
        <v>124</v>
      </c>
      <c r="I24" s="6"/>
      <c r="J24" s="5"/>
      <c r="K24" s="6"/>
    </row>
    <row r="25" spans="1:11" ht="30.75" customHeight="1">
      <c r="A25" s="48"/>
      <c r="B25" s="53" t="s">
        <v>114</v>
      </c>
      <c r="C25" s="285">
        <v>0</v>
      </c>
      <c r="D25" s="285">
        <v>0</v>
      </c>
      <c r="E25" s="276">
        <f t="shared" si="0"/>
        <v>0</v>
      </c>
      <c r="F25" s="285">
        <v>0</v>
      </c>
      <c r="G25" s="285">
        <v>0</v>
      </c>
      <c r="H25" s="276">
        <f t="shared" si="1"/>
        <v>0</v>
      </c>
      <c r="I25" s="6"/>
      <c r="J25" s="5"/>
      <c r="K25" s="6"/>
    </row>
    <row r="26" spans="1:11" ht="31.5" customHeight="1">
      <c r="A26" s="48"/>
      <c r="B26" s="53" t="s">
        <v>115</v>
      </c>
      <c r="C26" s="285">
        <v>17</v>
      </c>
      <c r="D26" s="285">
        <v>7</v>
      </c>
      <c r="E26" s="276">
        <f t="shared" si="0"/>
        <v>24</v>
      </c>
      <c r="F26" s="285">
        <v>21</v>
      </c>
      <c r="G26" s="285">
        <v>12</v>
      </c>
      <c r="H26" s="276">
        <f t="shared" si="1"/>
        <v>33</v>
      </c>
      <c r="I26" s="6"/>
      <c r="J26" s="5"/>
      <c r="K26" s="6"/>
    </row>
    <row r="27" spans="1:11" ht="30" customHeight="1">
      <c r="A27" s="48"/>
      <c r="B27" s="26" t="s">
        <v>311</v>
      </c>
      <c r="C27" s="285">
        <v>22</v>
      </c>
      <c r="D27" s="285">
        <v>17</v>
      </c>
      <c r="E27" s="276">
        <f t="shared" si="0"/>
        <v>39</v>
      </c>
      <c r="F27" s="285">
        <v>25</v>
      </c>
      <c r="G27" s="285">
        <v>22</v>
      </c>
      <c r="H27" s="276">
        <f t="shared" si="1"/>
        <v>47</v>
      </c>
      <c r="I27" s="6"/>
      <c r="J27" s="5"/>
      <c r="K27" s="6"/>
    </row>
    <row r="28" spans="1:11" ht="30" customHeight="1">
      <c r="A28" s="48"/>
      <c r="B28" s="26" t="s">
        <v>312</v>
      </c>
      <c r="C28" s="285">
        <v>0</v>
      </c>
      <c r="D28" s="285">
        <v>1</v>
      </c>
      <c r="E28" s="276">
        <f t="shared" si="0"/>
        <v>1</v>
      </c>
      <c r="F28" s="285">
        <v>3</v>
      </c>
      <c r="G28" s="285">
        <v>7</v>
      </c>
      <c r="H28" s="276">
        <f t="shared" si="1"/>
        <v>10</v>
      </c>
      <c r="I28" s="6"/>
      <c r="J28" s="5"/>
      <c r="K28" s="6"/>
    </row>
    <row r="29" spans="1:11" ht="30" customHeight="1">
      <c r="A29" s="48"/>
      <c r="B29" s="26" t="s">
        <v>116</v>
      </c>
      <c r="C29" s="285">
        <v>10</v>
      </c>
      <c r="D29" s="285">
        <v>7</v>
      </c>
      <c r="E29" s="276">
        <f t="shared" si="0"/>
        <v>17</v>
      </c>
      <c r="F29" s="285">
        <v>16</v>
      </c>
      <c r="G29" s="285">
        <v>13</v>
      </c>
      <c r="H29" s="276">
        <f t="shared" si="1"/>
        <v>29</v>
      </c>
      <c r="I29" s="6"/>
      <c r="J29" s="5"/>
      <c r="K29" s="6"/>
    </row>
    <row r="30" spans="1:11" ht="30" customHeight="1">
      <c r="A30" s="48"/>
      <c r="B30" s="26" t="s">
        <v>286</v>
      </c>
      <c r="C30" s="285">
        <v>84</v>
      </c>
      <c r="D30" s="285">
        <v>13</v>
      </c>
      <c r="E30" s="276">
        <f t="shared" si="0"/>
        <v>97</v>
      </c>
      <c r="F30" s="285">
        <v>348</v>
      </c>
      <c r="G30" s="285">
        <v>80</v>
      </c>
      <c r="H30" s="276">
        <f t="shared" si="1"/>
        <v>428</v>
      </c>
      <c r="I30" s="6"/>
      <c r="J30" s="5"/>
      <c r="K30" s="6"/>
    </row>
    <row r="31" spans="1:11" ht="30" customHeight="1">
      <c r="A31" s="48"/>
      <c r="B31" s="26" t="s">
        <v>287</v>
      </c>
      <c r="C31" s="285">
        <v>2</v>
      </c>
      <c r="D31" s="285">
        <v>0</v>
      </c>
      <c r="E31" s="309">
        <f t="shared" si="0"/>
        <v>2</v>
      </c>
      <c r="F31" s="285">
        <v>4</v>
      </c>
      <c r="G31" s="285">
        <v>3</v>
      </c>
      <c r="H31" s="276">
        <f t="shared" si="1"/>
        <v>7</v>
      </c>
      <c r="I31" s="6"/>
      <c r="J31" s="5"/>
      <c r="K31" s="6"/>
    </row>
    <row r="32" spans="1:11" ht="30" customHeight="1">
      <c r="A32" s="48"/>
      <c r="B32" s="26" t="s">
        <v>196</v>
      </c>
      <c r="C32" s="285">
        <v>6</v>
      </c>
      <c r="D32" s="285">
        <v>0</v>
      </c>
      <c r="E32" s="276">
        <f t="shared" si="0"/>
        <v>6</v>
      </c>
      <c r="F32" s="285">
        <v>6</v>
      </c>
      <c r="G32" s="285">
        <v>0</v>
      </c>
      <c r="H32" s="276">
        <f t="shared" si="1"/>
        <v>6</v>
      </c>
      <c r="I32" s="6"/>
      <c r="J32" s="5"/>
      <c r="K32" s="6"/>
    </row>
    <row r="33" spans="1:10" s="29" customFormat="1" ht="24.75" customHeight="1">
      <c r="A33" s="47">
        <v>4</v>
      </c>
      <c r="B33" s="112" t="s">
        <v>94</v>
      </c>
      <c r="C33" s="284">
        <f>C19+C21+C23</f>
        <v>2419</v>
      </c>
      <c r="D33" s="284">
        <f>D19+D21+D23</f>
        <v>1064</v>
      </c>
      <c r="E33" s="261">
        <f>C33+D33</f>
        <v>3483</v>
      </c>
      <c r="F33" s="284">
        <f>F19+F21+F23</f>
        <v>21356</v>
      </c>
      <c r="G33" s="284">
        <f>G19+G21+G23</f>
        <v>13498</v>
      </c>
      <c r="H33" s="261">
        <f t="shared" si="1"/>
        <v>34854</v>
      </c>
      <c r="I33" s="28"/>
      <c r="J33" s="5"/>
    </row>
    <row r="34" spans="1:10" s="29" customFormat="1" ht="27" customHeight="1">
      <c r="A34" s="48"/>
      <c r="B34" s="26" t="s">
        <v>197</v>
      </c>
      <c r="C34" s="285">
        <v>0</v>
      </c>
      <c r="D34" s="285">
        <v>0</v>
      </c>
      <c r="E34" s="276">
        <f t="shared" si="0"/>
        <v>0</v>
      </c>
      <c r="F34" s="285">
        <v>0</v>
      </c>
      <c r="G34" s="285">
        <v>0</v>
      </c>
      <c r="H34" s="276">
        <f t="shared" si="1"/>
        <v>0</v>
      </c>
      <c r="I34" s="28"/>
      <c r="J34" s="5"/>
    </row>
    <row r="35" spans="1:10" s="29" customFormat="1" ht="24.75" customHeight="1">
      <c r="A35" s="48"/>
      <c r="B35" s="26" t="s">
        <v>168</v>
      </c>
      <c r="C35" s="285">
        <v>0</v>
      </c>
      <c r="D35" s="285">
        <v>0</v>
      </c>
      <c r="E35" s="276">
        <f t="shared" si="0"/>
        <v>0</v>
      </c>
      <c r="F35" s="285">
        <v>0</v>
      </c>
      <c r="G35" s="285">
        <v>0</v>
      </c>
      <c r="H35" s="276">
        <f t="shared" si="1"/>
        <v>0</v>
      </c>
      <c r="I35" s="28"/>
      <c r="J35" s="5"/>
    </row>
    <row r="36" spans="1:10" s="29" customFormat="1" ht="24.75" customHeight="1">
      <c r="A36" s="48"/>
      <c r="B36" s="26" t="s">
        <v>125</v>
      </c>
      <c r="C36" s="285">
        <v>107</v>
      </c>
      <c r="D36" s="285">
        <v>67</v>
      </c>
      <c r="E36" s="276">
        <f t="shared" si="0"/>
        <v>174</v>
      </c>
      <c r="F36" s="285">
        <v>507</v>
      </c>
      <c r="G36" s="285">
        <v>357</v>
      </c>
      <c r="H36" s="276">
        <f t="shared" si="1"/>
        <v>864</v>
      </c>
      <c r="I36" s="28"/>
      <c r="J36" s="5"/>
    </row>
    <row r="37" spans="1:10" s="29" customFormat="1" ht="19.5" customHeight="1">
      <c r="A37" s="317"/>
      <c r="B37" s="282" t="s">
        <v>305</v>
      </c>
      <c r="C37" s="286">
        <v>1234</v>
      </c>
      <c r="D37" s="286">
        <v>503</v>
      </c>
      <c r="E37" s="276">
        <f t="shared" si="0"/>
        <v>1737</v>
      </c>
      <c r="F37" s="286">
        <v>11769</v>
      </c>
      <c r="G37" s="286">
        <v>7382</v>
      </c>
      <c r="H37" s="276">
        <f t="shared" si="1"/>
        <v>19151</v>
      </c>
      <c r="I37" s="28"/>
      <c r="J37" s="5"/>
    </row>
    <row r="38" spans="1:11" ht="19.5" customHeight="1">
      <c r="A38" s="526" t="s">
        <v>136</v>
      </c>
      <c r="B38" s="527"/>
      <c r="C38" s="527"/>
      <c r="D38" s="527"/>
      <c r="E38" s="527"/>
      <c r="F38" s="527"/>
      <c r="G38" s="527"/>
      <c r="H38" s="528"/>
      <c r="I38" s="6"/>
      <c r="J38" s="5"/>
      <c r="K38" s="6"/>
    </row>
    <row r="39" spans="1:11" ht="24.75" customHeight="1">
      <c r="A39" s="254">
        <v>1</v>
      </c>
      <c r="B39" s="127" t="s">
        <v>109</v>
      </c>
      <c r="C39" s="261">
        <v>1164</v>
      </c>
      <c r="D39" s="261">
        <v>540</v>
      </c>
      <c r="E39" s="261">
        <f>C39+D39</f>
        <v>1704</v>
      </c>
      <c r="F39" s="261">
        <v>3182</v>
      </c>
      <c r="G39" s="261">
        <v>1091</v>
      </c>
      <c r="H39" s="261">
        <f>F39+G39</f>
        <v>4273</v>
      </c>
      <c r="I39" s="6"/>
      <c r="J39" s="5"/>
      <c r="K39" s="6"/>
    </row>
    <row r="40" spans="1:11" ht="24.75" customHeight="1">
      <c r="A40" s="27"/>
      <c r="B40" s="126" t="s">
        <v>110</v>
      </c>
      <c r="C40" s="283">
        <v>687</v>
      </c>
      <c r="D40" s="283">
        <v>299</v>
      </c>
      <c r="E40" s="288">
        <f aca="true" t="shared" si="2" ref="E40:E57">C40+D40</f>
        <v>986</v>
      </c>
      <c r="F40" s="283">
        <v>1832</v>
      </c>
      <c r="G40" s="283">
        <v>533</v>
      </c>
      <c r="H40" s="288">
        <f aca="true" t="shared" si="3" ref="H40:H57">F40+G40</f>
        <v>2365</v>
      </c>
      <c r="I40" s="6"/>
      <c r="J40" s="5"/>
      <c r="K40" s="6"/>
    </row>
    <row r="41" spans="1:11" ht="24.75" customHeight="1">
      <c r="A41" s="46">
        <v>2</v>
      </c>
      <c r="B41" s="110" t="s">
        <v>111</v>
      </c>
      <c r="C41" s="284">
        <v>1025</v>
      </c>
      <c r="D41" s="284">
        <v>733</v>
      </c>
      <c r="E41" s="261">
        <f t="shared" si="2"/>
        <v>1758</v>
      </c>
      <c r="F41" s="284">
        <v>3376</v>
      </c>
      <c r="G41" s="284">
        <v>2104</v>
      </c>
      <c r="H41" s="261">
        <f t="shared" si="3"/>
        <v>5480</v>
      </c>
      <c r="I41" s="6"/>
      <c r="J41" s="5"/>
      <c r="K41" s="6"/>
    </row>
    <row r="42" spans="1:11" ht="24.75" customHeight="1">
      <c r="A42" s="49"/>
      <c r="B42" s="77" t="s">
        <v>112</v>
      </c>
      <c r="C42" s="285">
        <v>528</v>
      </c>
      <c r="D42" s="285">
        <v>435</v>
      </c>
      <c r="E42" s="288">
        <f t="shared" si="2"/>
        <v>963</v>
      </c>
      <c r="F42" s="285">
        <v>1117</v>
      </c>
      <c r="G42" s="285">
        <v>949</v>
      </c>
      <c r="H42" s="288">
        <f t="shared" si="3"/>
        <v>2066</v>
      </c>
      <c r="I42" s="6"/>
      <c r="J42" s="5"/>
      <c r="K42" s="6"/>
    </row>
    <row r="43" spans="1:11" ht="24.75" customHeight="1">
      <c r="A43" s="47">
        <v>3</v>
      </c>
      <c r="B43" s="111" t="s">
        <v>113</v>
      </c>
      <c r="C43" s="284">
        <v>805</v>
      </c>
      <c r="D43" s="284">
        <v>232</v>
      </c>
      <c r="E43" s="261">
        <f t="shared" si="2"/>
        <v>1037</v>
      </c>
      <c r="F43" s="284">
        <v>3068</v>
      </c>
      <c r="G43" s="284">
        <v>687</v>
      </c>
      <c r="H43" s="261">
        <f t="shared" si="3"/>
        <v>3755</v>
      </c>
      <c r="I43" s="6"/>
      <c r="J43" s="5"/>
      <c r="K43" s="6"/>
    </row>
    <row r="44" spans="1:11" ht="30.75" customHeight="1">
      <c r="A44" s="48"/>
      <c r="B44" s="53" t="s">
        <v>173</v>
      </c>
      <c r="C44" s="285">
        <v>103</v>
      </c>
      <c r="D44" s="285">
        <v>13</v>
      </c>
      <c r="E44" s="288">
        <f>C44+D44</f>
        <v>116</v>
      </c>
      <c r="F44" s="285">
        <v>209</v>
      </c>
      <c r="G44" s="285">
        <v>49</v>
      </c>
      <c r="H44" s="288">
        <f t="shared" si="3"/>
        <v>258</v>
      </c>
      <c r="I44" s="6"/>
      <c r="J44" s="5"/>
      <c r="K44" s="6"/>
    </row>
    <row r="45" spans="1:11" ht="30.75" customHeight="1">
      <c r="A45" s="48"/>
      <c r="B45" s="53" t="s">
        <v>114</v>
      </c>
      <c r="C45" s="285">
        <v>4</v>
      </c>
      <c r="D45" s="285">
        <v>4</v>
      </c>
      <c r="E45" s="288">
        <f t="shared" si="2"/>
        <v>8</v>
      </c>
      <c r="F45" s="318">
        <v>15</v>
      </c>
      <c r="G45" s="318">
        <v>14</v>
      </c>
      <c r="H45" s="314">
        <f t="shared" si="3"/>
        <v>29</v>
      </c>
      <c r="I45" s="6"/>
      <c r="J45" s="5"/>
      <c r="K45" s="6"/>
    </row>
    <row r="46" spans="1:11" ht="31.5" customHeight="1">
      <c r="A46" s="48"/>
      <c r="B46" s="53" t="s">
        <v>115</v>
      </c>
      <c r="C46" s="285">
        <v>9</v>
      </c>
      <c r="D46" s="285">
        <v>10</v>
      </c>
      <c r="E46" s="288">
        <f t="shared" si="2"/>
        <v>19</v>
      </c>
      <c r="F46" s="285">
        <v>51</v>
      </c>
      <c r="G46" s="285">
        <v>30</v>
      </c>
      <c r="H46" s="288">
        <f t="shared" si="3"/>
        <v>81</v>
      </c>
      <c r="I46" s="6"/>
      <c r="J46" s="5"/>
      <c r="K46" s="6"/>
    </row>
    <row r="47" spans="1:11" ht="30" customHeight="1">
      <c r="A47" s="48"/>
      <c r="B47" s="26" t="s">
        <v>311</v>
      </c>
      <c r="C47" s="285">
        <v>17</v>
      </c>
      <c r="D47" s="285">
        <v>4</v>
      </c>
      <c r="E47" s="288">
        <f t="shared" si="2"/>
        <v>21</v>
      </c>
      <c r="F47" s="285">
        <v>73</v>
      </c>
      <c r="G47" s="285">
        <v>28</v>
      </c>
      <c r="H47" s="288">
        <f t="shared" si="3"/>
        <v>101</v>
      </c>
      <c r="I47" s="6"/>
      <c r="J47" s="5"/>
      <c r="K47" s="6"/>
    </row>
    <row r="48" spans="1:11" ht="30" customHeight="1">
      <c r="A48" s="48"/>
      <c r="B48" s="26" t="s">
        <v>312</v>
      </c>
      <c r="C48" s="285">
        <v>11</v>
      </c>
      <c r="D48" s="285">
        <v>3</v>
      </c>
      <c r="E48" s="288">
        <f t="shared" si="2"/>
        <v>14</v>
      </c>
      <c r="F48" s="285">
        <v>47</v>
      </c>
      <c r="G48" s="285">
        <v>34</v>
      </c>
      <c r="H48" s="288">
        <v>81</v>
      </c>
      <c r="I48" s="6"/>
      <c r="J48" s="5"/>
      <c r="K48" s="6"/>
    </row>
    <row r="49" spans="1:11" ht="30" customHeight="1">
      <c r="A49" s="48"/>
      <c r="B49" s="26" t="s">
        <v>116</v>
      </c>
      <c r="C49" s="285">
        <v>8</v>
      </c>
      <c r="D49" s="285">
        <v>8</v>
      </c>
      <c r="E49" s="288">
        <f t="shared" si="2"/>
        <v>16</v>
      </c>
      <c r="F49" s="285">
        <v>23</v>
      </c>
      <c r="G49" s="285">
        <v>20</v>
      </c>
      <c r="H49" s="288">
        <f t="shared" si="3"/>
        <v>43</v>
      </c>
      <c r="I49" s="6"/>
      <c r="J49" s="5"/>
      <c r="K49" s="6"/>
    </row>
    <row r="50" spans="1:11" ht="30" customHeight="1">
      <c r="A50" s="48"/>
      <c r="B50" s="26" t="s">
        <v>286</v>
      </c>
      <c r="C50" s="285">
        <v>454</v>
      </c>
      <c r="D50" s="285">
        <v>87</v>
      </c>
      <c r="E50" s="288">
        <f t="shared" si="2"/>
        <v>541</v>
      </c>
      <c r="F50" s="285">
        <v>2262</v>
      </c>
      <c r="G50" s="285">
        <v>316</v>
      </c>
      <c r="H50" s="288">
        <f t="shared" si="3"/>
        <v>2578</v>
      </c>
      <c r="I50" s="6"/>
      <c r="J50" s="5"/>
      <c r="K50" s="6"/>
    </row>
    <row r="51" spans="1:11" ht="30" customHeight="1">
      <c r="A51" s="48"/>
      <c r="B51" s="26" t="s">
        <v>287</v>
      </c>
      <c r="C51" s="285">
        <v>105</v>
      </c>
      <c r="D51" s="285">
        <v>51</v>
      </c>
      <c r="E51" s="288">
        <f t="shared" si="2"/>
        <v>156</v>
      </c>
      <c r="F51" s="285">
        <v>255</v>
      </c>
      <c r="G51" s="285">
        <v>103</v>
      </c>
      <c r="H51" s="288">
        <f t="shared" si="3"/>
        <v>358</v>
      </c>
      <c r="I51" s="6"/>
      <c r="J51" s="5"/>
      <c r="K51" s="6"/>
    </row>
    <row r="52" spans="1:11" ht="30" customHeight="1">
      <c r="A52" s="48"/>
      <c r="B52" s="26" t="s">
        <v>196</v>
      </c>
      <c r="C52" s="285">
        <v>3</v>
      </c>
      <c r="D52" s="285">
        <v>0</v>
      </c>
      <c r="E52" s="288">
        <f t="shared" si="2"/>
        <v>3</v>
      </c>
      <c r="F52" s="285">
        <v>16</v>
      </c>
      <c r="G52" s="285">
        <v>7</v>
      </c>
      <c r="H52" s="288">
        <f t="shared" si="3"/>
        <v>23</v>
      </c>
      <c r="I52" s="6"/>
      <c r="J52" s="5"/>
      <c r="K52" s="6"/>
    </row>
    <row r="53" spans="1:10" s="29" customFormat="1" ht="24.75" customHeight="1">
      <c r="A53" s="47">
        <v>4</v>
      </c>
      <c r="B53" s="112" t="s">
        <v>94</v>
      </c>
      <c r="C53" s="284">
        <f>C39+C41+C43</f>
        <v>2994</v>
      </c>
      <c r="D53" s="284">
        <f>D39+D41+D43</f>
        <v>1505</v>
      </c>
      <c r="E53" s="261">
        <f t="shared" si="2"/>
        <v>4499</v>
      </c>
      <c r="F53" s="284">
        <f>F39+F41+F43</f>
        <v>9626</v>
      </c>
      <c r="G53" s="284">
        <f>G39+G41+G43</f>
        <v>3882</v>
      </c>
      <c r="H53" s="261">
        <f t="shared" si="3"/>
        <v>13508</v>
      </c>
      <c r="I53" s="28"/>
      <c r="J53" s="5"/>
    </row>
    <row r="54" spans="1:10" s="29" customFormat="1" ht="27" customHeight="1">
      <c r="A54" s="48"/>
      <c r="B54" s="26" t="s">
        <v>197</v>
      </c>
      <c r="C54" s="285">
        <v>0</v>
      </c>
      <c r="D54" s="285">
        <v>0</v>
      </c>
      <c r="E54" s="288">
        <f t="shared" si="2"/>
        <v>0</v>
      </c>
      <c r="F54" s="285">
        <v>5640</v>
      </c>
      <c r="G54" s="285">
        <v>1995</v>
      </c>
      <c r="H54" s="288">
        <f t="shared" si="3"/>
        <v>7635</v>
      </c>
      <c r="I54" s="28"/>
      <c r="J54" s="5"/>
    </row>
    <row r="55" spans="1:10" s="29" customFormat="1" ht="24.75" customHeight="1">
      <c r="A55" s="48"/>
      <c r="B55" s="26" t="s">
        <v>168</v>
      </c>
      <c r="C55" s="285">
        <v>8</v>
      </c>
      <c r="D55" s="285">
        <v>14</v>
      </c>
      <c r="E55" s="288">
        <f t="shared" si="2"/>
        <v>22</v>
      </c>
      <c r="F55" s="285">
        <v>9</v>
      </c>
      <c r="G55" s="285">
        <v>18</v>
      </c>
      <c r="H55" s="288">
        <f t="shared" si="3"/>
        <v>27</v>
      </c>
      <c r="I55" s="28"/>
      <c r="J55" s="5"/>
    </row>
    <row r="56" spans="1:10" s="29" customFormat="1" ht="24.75" customHeight="1">
      <c r="A56" s="48"/>
      <c r="B56" s="26" t="s">
        <v>125</v>
      </c>
      <c r="C56" s="285">
        <v>242</v>
      </c>
      <c r="D56" s="285">
        <v>248</v>
      </c>
      <c r="E56" s="288">
        <f t="shared" si="2"/>
        <v>490</v>
      </c>
      <c r="F56" s="285">
        <v>1265</v>
      </c>
      <c r="G56" s="285">
        <v>1028</v>
      </c>
      <c r="H56" s="288">
        <f t="shared" si="3"/>
        <v>2293</v>
      </c>
      <c r="I56" s="28"/>
      <c r="J56" s="5"/>
    </row>
    <row r="57" spans="1:10" s="29" customFormat="1" ht="19.5" customHeight="1">
      <c r="A57" s="317"/>
      <c r="B57" s="282" t="s">
        <v>305</v>
      </c>
      <c r="C57" s="286">
        <v>1850</v>
      </c>
      <c r="D57" s="286">
        <v>841</v>
      </c>
      <c r="E57" s="288">
        <f t="shared" si="2"/>
        <v>2691</v>
      </c>
      <c r="F57" s="286">
        <v>5735</v>
      </c>
      <c r="G57" s="286">
        <v>1809</v>
      </c>
      <c r="H57" s="288">
        <f t="shared" si="3"/>
        <v>7544</v>
      </c>
      <c r="I57" s="28"/>
      <c r="J57" s="5"/>
    </row>
    <row r="58" spans="1:11" ht="19.5" customHeight="1">
      <c r="A58" s="526" t="s">
        <v>138</v>
      </c>
      <c r="B58" s="527"/>
      <c r="C58" s="527"/>
      <c r="D58" s="527"/>
      <c r="E58" s="527"/>
      <c r="F58" s="527"/>
      <c r="G58" s="527"/>
      <c r="H58" s="528"/>
      <c r="I58" s="6"/>
      <c r="J58" s="5"/>
      <c r="K58" s="6"/>
    </row>
    <row r="59" spans="1:11" ht="24.75" customHeight="1">
      <c r="A59" s="310">
        <v>1</v>
      </c>
      <c r="B59" s="311" t="s">
        <v>109</v>
      </c>
      <c r="C59" s="312">
        <v>22</v>
      </c>
      <c r="D59" s="312">
        <v>34</v>
      </c>
      <c r="E59" s="312">
        <f>C59+D59</f>
        <v>56</v>
      </c>
      <c r="F59" s="312">
        <v>24</v>
      </c>
      <c r="G59" s="312">
        <v>36</v>
      </c>
      <c r="H59" s="312">
        <f>F59+G59</f>
        <v>60</v>
      </c>
      <c r="I59" s="6"/>
      <c r="J59" s="5"/>
      <c r="K59" s="6"/>
    </row>
    <row r="60" spans="1:11" ht="24.75" customHeight="1">
      <c r="A60" s="310"/>
      <c r="B60" s="313" t="s">
        <v>110</v>
      </c>
      <c r="C60" s="314">
        <v>0</v>
      </c>
      <c r="D60" s="314">
        <v>0</v>
      </c>
      <c r="E60" s="314">
        <f aca="true" t="shared" si="4" ref="E60:E77">C60+D60</f>
        <v>0</v>
      </c>
      <c r="F60" s="314">
        <v>0</v>
      </c>
      <c r="G60" s="314">
        <v>0</v>
      </c>
      <c r="H60" s="314">
        <f aca="true" t="shared" si="5" ref="H60:H77">F60+G60</f>
        <v>0</v>
      </c>
      <c r="I60" s="6"/>
      <c r="J60" s="5"/>
      <c r="K60" s="6"/>
    </row>
    <row r="61" spans="1:11" ht="24.75" customHeight="1">
      <c r="A61" s="310">
        <v>2</v>
      </c>
      <c r="B61" s="315" t="s">
        <v>111</v>
      </c>
      <c r="C61" s="312">
        <v>459</v>
      </c>
      <c r="D61" s="312">
        <v>332</v>
      </c>
      <c r="E61" s="312">
        <f t="shared" si="4"/>
        <v>791</v>
      </c>
      <c r="F61" s="312">
        <v>594</v>
      </c>
      <c r="G61" s="312">
        <v>414</v>
      </c>
      <c r="H61" s="312">
        <f t="shared" si="5"/>
        <v>1008</v>
      </c>
      <c r="I61" s="6"/>
      <c r="J61" s="5"/>
      <c r="K61" s="6"/>
    </row>
    <row r="62" spans="1:11" ht="24.75" customHeight="1">
      <c r="A62" s="310"/>
      <c r="B62" s="313" t="s">
        <v>112</v>
      </c>
      <c r="C62" s="314">
        <v>447</v>
      </c>
      <c r="D62" s="314">
        <v>313</v>
      </c>
      <c r="E62" s="314">
        <f t="shared" si="4"/>
        <v>760</v>
      </c>
      <c r="F62" s="314">
        <v>581</v>
      </c>
      <c r="G62" s="314">
        <v>392</v>
      </c>
      <c r="H62" s="314">
        <f t="shared" si="5"/>
        <v>973</v>
      </c>
      <c r="I62" s="6"/>
      <c r="J62" s="5"/>
      <c r="K62" s="6"/>
    </row>
    <row r="63" spans="1:11" ht="24.75" customHeight="1">
      <c r="A63" s="310">
        <v>3</v>
      </c>
      <c r="B63" s="311" t="s">
        <v>113</v>
      </c>
      <c r="C63" s="312">
        <v>7177</v>
      </c>
      <c r="D63" s="312">
        <v>4751</v>
      </c>
      <c r="E63" s="312">
        <f t="shared" si="4"/>
        <v>11928</v>
      </c>
      <c r="F63" s="312">
        <v>15522</v>
      </c>
      <c r="G63" s="312">
        <v>9342</v>
      </c>
      <c r="H63" s="312">
        <f t="shared" si="5"/>
        <v>24864</v>
      </c>
      <c r="I63" s="6"/>
      <c r="J63" s="5"/>
      <c r="K63" s="6"/>
    </row>
    <row r="64" spans="1:11" ht="30.75" customHeight="1">
      <c r="A64" s="310"/>
      <c r="B64" s="313" t="s">
        <v>173</v>
      </c>
      <c r="C64" s="314">
        <v>700</v>
      </c>
      <c r="D64" s="314">
        <v>528</v>
      </c>
      <c r="E64" s="314">
        <f t="shared" si="4"/>
        <v>1228</v>
      </c>
      <c r="F64" s="314">
        <v>825</v>
      </c>
      <c r="G64" s="314">
        <v>702</v>
      </c>
      <c r="H64" s="314">
        <f t="shared" si="5"/>
        <v>1527</v>
      </c>
      <c r="I64" s="6"/>
      <c r="J64" s="5"/>
      <c r="K64" s="6"/>
    </row>
    <row r="65" spans="1:11" ht="30.75" customHeight="1">
      <c r="A65" s="310"/>
      <c r="B65" s="313" t="s">
        <v>114</v>
      </c>
      <c r="C65" s="314">
        <v>48</v>
      </c>
      <c r="D65" s="314">
        <v>78</v>
      </c>
      <c r="E65" s="314">
        <f t="shared" si="4"/>
        <v>126</v>
      </c>
      <c r="F65" s="314">
        <v>71</v>
      </c>
      <c r="G65" s="314">
        <v>132</v>
      </c>
      <c r="H65" s="314">
        <f t="shared" si="5"/>
        <v>203</v>
      </c>
      <c r="I65" s="6"/>
      <c r="J65" s="5"/>
      <c r="K65" s="6"/>
    </row>
    <row r="66" spans="1:11" ht="31.5" customHeight="1">
      <c r="A66" s="310"/>
      <c r="B66" s="313" t="s">
        <v>115</v>
      </c>
      <c r="C66" s="314">
        <v>810</v>
      </c>
      <c r="D66" s="314">
        <v>657</v>
      </c>
      <c r="E66" s="314">
        <f t="shared" si="4"/>
        <v>1467</v>
      </c>
      <c r="F66" s="314">
        <v>1683</v>
      </c>
      <c r="G66" s="314">
        <v>1255</v>
      </c>
      <c r="H66" s="314">
        <f t="shared" si="5"/>
        <v>2938</v>
      </c>
      <c r="I66" s="6"/>
      <c r="J66" s="5"/>
      <c r="K66" s="6"/>
    </row>
    <row r="67" spans="1:11" ht="30" customHeight="1">
      <c r="A67" s="310"/>
      <c r="B67" s="313" t="s">
        <v>311</v>
      </c>
      <c r="C67" s="314">
        <v>1037</v>
      </c>
      <c r="D67" s="314">
        <v>822</v>
      </c>
      <c r="E67" s="314">
        <f t="shared" si="4"/>
        <v>1859</v>
      </c>
      <c r="F67" s="314">
        <v>2251</v>
      </c>
      <c r="G67" s="314">
        <v>1699</v>
      </c>
      <c r="H67" s="314">
        <f t="shared" si="5"/>
        <v>3950</v>
      </c>
      <c r="I67" s="6"/>
      <c r="J67" s="5"/>
      <c r="K67" s="6"/>
    </row>
    <row r="68" spans="1:11" ht="30" customHeight="1">
      <c r="A68" s="310"/>
      <c r="B68" s="313" t="s">
        <v>312</v>
      </c>
      <c r="C68" s="314">
        <v>717</v>
      </c>
      <c r="D68" s="314">
        <v>548</v>
      </c>
      <c r="E68" s="314">
        <f t="shared" si="4"/>
        <v>1265</v>
      </c>
      <c r="F68" s="314">
        <v>1878</v>
      </c>
      <c r="G68" s="314">
        <v>1456</v>
      </c>
      <c r="H68" s="314">
        <f t="shared" si="5"/>
        <v>3334</v>
      </c>
      <c r="I68" s="6"/>
      <c r="J68" s="5"/>
      <c r="K68" s="6"/>
    </row>
    <row r="69" spans="1:11" ht="30" customHeight="1">
      <c r="A69" s="310"/>
      <c r="B69" s="313" t="s">
        <v>116</v>
      </c>
      <c r="C69" s="314">
        <v>936</v>
      </c>
      <c r="D69" s="314">
        <v>632</v>
      </c>
      <c r="E69" s="314">
        <f t="shared" si="4"/>
        <v>1568</v>
      </c>
      <c r="F69" s="314">
        <v>2258</v>
      </c>
      <c r="G69" s="314">
        <v>1412</v>
      </c>
      <c r="H69" s="314">
        <f t="shared" si="5"/>
        <v>3670</v>
      </c>
      <c r="I69" s="6"/>
      <c r="J69" s="5"/>
      <c r="K69" s="6"/>
    </row>
    <row r="70" spans="1:11" ht="30" customHeight="1">
      <c r="A70" s="310"/>
      <c r="B70" s="313" t="s">
        <v>286</v>
      </c>
      <c r="C70" s="314">
        <v>1599</v>
      </c>
      <c r="D70" s="314">
        <v>690</v>
      </c>
      <c r="E70" s="314">
        <f t="shared" si="4"/>
        <v>2289</v>
      </c>
      <c r="F70" s="314">
        <v>3842</v>
      </c>
      <c r="G70" s="314">
        <v>1394</v>
      </c>
      <c r="H70" s="314">
        <f t="shared" si="5"/>
        <v>5236</v>
      </c>
      <c r="I70" s="6"/>
      <c r="J70" s="5"/>
      <c r="K70" s="6"/>
    </row>
    <row r="71" spans="1:11" ht="30" customHeight="1">
      <c r="A71" s="310"/>
      <c r="B71" s="313" t="s">
        <v>287</v>
      </c>
      <c r="C71" s="314">
        <v>178</v>
      </c>
      <c r="D71" s="314">
        <v>65</v>
      </c>
      <c r="E71" s="314">
        <f>C71+D71</f>
        <v>243</v>
      </c>
      <c r="F71" s="314">
        <v>412</v>
      </c>
      <c r="G71" s="314">
        <v>125</v>
      </c>
      <c r="H71" s="314">
        <f t="shared" si="5"/>
        <v>537</v>
      </c>
      <c r="I71" s="6"/>
      <c r="J71" s="5"/>
      <c r="K71" s="6"/>
    </row>
    <row r="72" spans="1:11" ht="30" customHeight="1">
      <c r="A72" s="310"/>
      <c r="B72" s="313" t="s">
        <v>196</v>
      </c>
      <c r="C72" s="314">
        <v>13</v>
      </c>
      <c r="D72" s="314">
        <v>6</v>
      </c>
      <c r="E72" s="314">
        <f t="shared" si="4"/>
        <v>19</v>
      </c>
      <c r="F72" s="314">
        <v>41</v>
      </c>
      <c r="G72" s="314">
        <v>17</v>
      </c>
      <c r="H72" s="314">
        <f t="shared" si="5"/>
        <v>58</v>
      </c>
      <c r="I72" s="6"/>
      <c r="J72" s="5"/>
      <c r="K72" s="6"/>
    </row>
    <row r="73" spans="1:10" s="29" customFormat="1" ht="24.75" customHeight="1">
      <c r="A73" s="310">
        <v>4</v>
      </c>
      <c r="B73" s="311" t="s">
        <v>94</v>
      </c>
      <c r="C73" s="312">
        <f>C63+C61+C59</f>
        <v>7658</v>
      </c>
      <c r="D73" s="312">
        <f>D63+D61+D59</f>
        <v>5117</v>
      </c>
      <c r="E73" s="312">
        <f t="shared" si="4"/>
        <v>12775</v>
      </c>
      <c r="F73" s="312">
        <f>F63+F61+F59</f>
        <v>16140</v>
      </c>
      <c r="G73" s="312">
        <f>G63+G61+G59</f>
        <v>9792</v>
      </c>
      <c r="H73" s="312">
        <f>H63+H61+H59</f>
        <v>25932</v>
      </c>
      <c r="I73" s="28"/>
      <c r="J73" s="5"/>
    </row>
    <row r="74" spans="1:10" s="29" customFormat="1" ht="27" customHeight="1">
      <c r="A74" s="310"/>
      <c r="B74" s="313" t="s">
        <v>197</v>
      </c>
      <c r="C74" s="314">
        <v>0</v>
      </c>
      <c r="D74" s="314">
        <v>0</v>
      </c>
      <c r="E74" s="314">
        <f t="shared" si="4"/>
        <v>0</v>
      </c>
      <c r="F74" s="314">
        <v>0</v>
      </c>
      <c r="G74" s="314">
        <v>1</v>
      </c>
      <c r="H74" s="314">
        <f t="shared" si="5"/>
        <v>1</v>
      </c>
      <c r="I74" s="28"/>
      <c r="J74" s="5"/>
    </row>
    <row r="75" spans="1:10" s="29" customFormat="1" ht="24.75" customHeight="1">
      <c r="A75" s="310"/>
      <c r="B75" s="313" t="s">
        <v>168</v>
      </c>
      <c r="C75" s="314">
        <v>1</v>
      </c>
      <c r="D75" s="314">
        <v>0</v>
      </c>
      <c r="E75" s="314">
        <f t="shared" si="4"/>
        <v>1</v>
      </c>
      <c r="F75" s="314">
        <v>1</v>
      </c>
      <c r="G75" s="314">
        <v>0</v>
      </c>
      <c r="H75" s="314">
        <f t="shared" si="5"/>
        <v>1</v>
      </c>
      <c r="I75" s="28"/>
      <c r="J75" s="5"/>
    </row>
    <row r="76" spans="1:10" s="29" customFormat="1" ht="24.75" customHeight="1">
      <c r="A76" s="310"/>
      <c r="B76" s="313" t="s">
        <v>125</v>
      </c>
      <c r="C76" s="314">
        <v>21</v>
      </c>
      <c r="D76" s="314">
        <v>6</v>
      </c>
      <c r="E76" s="314">
        <f t="shared" si="4"/>
        <v>27</v>
      </c>
      <c r="F76" s="314">
        <v>35</v>
      </c>
      <c r="G76" s="314">
        <v>11</v>
      </c>
      <c r="H76" s="314">
        <f t="shared" si="5"/>
        <v>46</v>
      </c>
      <c r="I76" s="28"/>
      <c r="J76" s="5"/>
    </row>
    <row r="77" spans="1:10" s="29" customFormat="1" ht="19.5" customHeight="1">
      <c r="A77" s="310"/>
      <c r="B77" s="313" t="s">
        <v>305</v>
      </c>
      <c r="C77" s="314">
        <v>2129</v>
      </c>
      <c r="D77" s="314">
        <v>1445</v>
      </c>
      <c r="E77" s="314">
        <f t="shared" si="4"/>
        <v>3574</v>
      </c>
      <c r="F77" s="314">
        <v>3944</v>
      </c>
      <c r="G77" s="314">
        <v>2591</v>
      </c>
      <c r="H77" s="314">
        <f t="shared" si="5"/>
        <v>6535</v>
      </c>
      <c r="I77" s="28"/>
      <c r="J77" s="5"/>
    </row>
    <row r="78" spans="1:11" ht="19.5" customHeight="1">
      <c r="A78" s="526" t="s">
        <v>143</v>
      </c>
      <c r="B78" s="527"/>
      <c r="C78" s="527"/>
      <c r="D78" s="527"/>
      <c r="E78" s="527"/>
      <c r="F78" s="527"/>
      <c r="G78" s="527"/>
      <c r="H78" s="528"/>
      <c r="I78" s="6"/>
      <c r="J78" s="5"/>
      <c r="K78" s="6"/>
    </row>
    <row r="79" spans="1:11" ht="24.75" customHeight="1">
      <c r="A79" s="254">
        <v>1</v>
      </c>
      <c r="B79" s="127" t="s">
        <v>109</v>
      </c>
      <c r="C79" s="261">
        <v>228</v>
      </c>
      <c r="D79" s="261">
        <v>54</v>
      </c>
      <c r="E79" s="261">
        <f>C79+D79</f>
        <v>282</v>
      </c>
      <c r="F79" s="261">
        <v>574</v>
      </c>
      <c r="G79" s="261">
        <v>152</v>
      </c>
      <c r="H79" s="261">
        <f>F79+G79</f>
        <v>726</v>
      </c>
      <c r="I79" s="6"/>
      <c r="J79" s="5"/>
      <c r="K79" s="6"/>
    </row>
    <row r="80" spans="1:11" ht="24.75" customHeight="1">
      <c r="A80" s="27"/>
      <c r="B80" s="126" t="s">
        <v>110</v>
      </c>
      <c r="C80" s="283">
        <v>88</v>
      </c>
      <c r="D80" s="283">
        <v>13</v>
      </c>
      <c r="E80" s="294">
        <f aca="true" t="shared" si="6" ref="E80:E97">C80+D80</f>
        <v>101</v>
      </c>
      <c r="F80" s="283">
        <v>168</v>
      </c>
      <c r="G80" s="283">
        <v>30</v>
      </c>
      <c r="H80" s="294">
        <f aca="true" t="shared" si="7" ref="H80:H97">F80+G80</f>
        <v>198</v>
      </c>
      <c r="I80" s="6"/>
      <c r="J80" s="5"/>
      <c r="K80" s="6"/>
    </row>
    <row r="81" spans="1:11" ht="24.75" customHeight="1">
      <c r="A81" s="46">
        <v>2</v>
      </c>
      <c r="B81" s="110" t="s">
        <v>111</v>
      </c>
      <c r="C81" s="284">
        <v>5695</v>
      </c>
      <c r="D81" s="284">
        <v>4801</v>
      </c>
      <c r="E81" s="261">
        <f t="shared" si="6"/>
        <v>10496</v>
      </c>
      <c r="F81" s="284">
        <v>16662</v>
      </c>
      <c r="G81" s="284">
        <v>15857</v>
      </c>
      <c r="H81" s="261">
        <f t="shared" si="7"/>
        <v>32519</v>
      </c>
      <c r="I81" s="6"/>
      <c r="J81" s="5"/>
      <c r="K81" s="6"/>
    </row>
    <row r="82" spans="1:11" ht="24.75" customHeight="1">
      <c r="A82" s="49"/>
      <c r="B82" s="77" t="s">
        <v>112</v>
      </c>
      <c r="C82" s="285">
        <v>5608</v>
      </c>
      <c r="D82" s="285">
        <v>4783</v>
      </c>
      <c r="E82" s="294">
        <f t="shared" si="6"/>
        <v>10391</v>
      </c>
      <c r="F82" s="285">
        <v>16474</v>
      </c>
      <c r="G82" s="285">
        <v>15801</v>
      </c>
      <c r="H82" s="294">
        <f t="shared" si="7"/>
        <v>32275</v>
      </c>
      <c r="I82" s="6"/>
      <c r="J82" s="5"/>
      <c r="K82" s="6"/>
    </row>
    <row r="83" spans="1:11" ht="24.75" customHeight="1">
      <c r="A83" s="47">
        <v>3</v>
      </c>
      <c r="B83" s="111" t="s">
        <v>113</v>
      </c>
      <c r="C83" s="284">
        <v>1775</v>
      </c>
      <c r="D83" s="284">
        <v>489</v>
      </c>
      <c r="E83" s="261">
        <f t="shared" si="6"/>
        <v>2264</v>
      </c>
      <c r="F83" s="284">
        <v>2955</v>
      </c>
      <c r="G83" s="284">
        <v>767</v>
      </c>
      <c r="H83" s="261">
        <f t="shared" si="7"/>
        <v>3722</v>
      </c>
      <c r="I83" s="6"/>
      <c r="J83" s="5"/>
      <c r="K83" s="6"/>
    </row>
    <row r="84" spans="1:11" ht="30.75" customHeight="1">
      <c r="A84" s="48"/>
      <c r="B84" s="53" t="s">
        <v>173</v>
      </c>
      <c r="C84" s="285">
        <v>278</v>
      </c>
      <c r="D84" s="285">
        <v>89</v>
      </c>
      <c r="E84" s="294">
        <f t="shared" si="6"/>
        <v>367</v>
      </c>
      <c r="F84" s="285">
        <v>472</v>
      </c>
      <c r="G84" s="285">
        <v>139</v>
      </c>
      <c r="H84" s="294">
        <f t="shared" si="7"/>
        <v>611</v>
      </c>
      <c r="I84" s="6"/>
      <c r="J84" s="5"/>
      <c r="K84" s="6"/>
    </row>
    <row r="85" spans="1:11" ht="30.75" customHeight="1">
      <c r="A85" s="48"/>
      <c r="B85" s="53" t="s">
        <v>114</v>
      </c>
      <c r="C85" s="285">
        <v>21</v>
      </c>
      <c r="D85" s="285">
        <v>19</v>
      </c>
      <c r="E85" s="294">
        <f t="shared" si="6"/>
        <v>40</v>
      </c>
      <c r="F85" s="285">
        <v>37</v>
      </c>
      <c r="G85" s="285">
        <v>31</v>
      </c>
      <c r="H85" s="294">
        <f t="shared" si="7"/>
        <v>68</v>
      </c>
      <c r="I85" s="6"/>
      <c r="J85" s="5"/>
      <c r="K85" s="6"/>
    </row>
    <row r="86" spans="1:11" ht="31.5" customHeight="1">
      <c r="A86" s="48"/>
      <c r="B86" s="53" t="s">
        <v>115</v>
      </c>
      <c r="C86" s="285">
        <v>37</v>
      </c>
      <c r="D86" s="285">
        <v>8</v>
      </c>
      <c r="E86" s="294">
        <f t="shared" si="6"/>
        <v>45</v>
      </c>
      <c r="F86" s="285">
        <v>62</v>
      </c>
      <c r="G86" s="285">
        <v>17</v>
      </c>
      <c r="H86" s="294">
        <f t="shared" si="7"/>
        <v>79</v>
      </c>
      <c r="I86" s="6"/>
      <c r="J86" s="5"/>
      <c r="K86" s="6"/>
    </row>
    <row r="87" spans="1:11" ht="30" customHeight="1">
      <c r="A87" s="48"/>
      <c r="B87" s="26" t="s">
        <v>311</v>
      </c>
      <c r="C87" s="285">
        <v>109</v>
      </c>
      <c r="D87" s="285">
        <v>56</v>
      </c>
      <c r="E87" s="294">
        <f t="shared" si="6"/>
        <v>165</v>
      </c>
      <c r="F87" s="285">
        <v>155</v>
      </c>
      <c r="G87" s="285">
        <v>67</v>
      </c>
      <c r="H87" s="294">
        <f t="shared" si="7"/>
        <v>222</v>
      </c>
      <c r="I87" s="6"/>
      <c r="J87" s="5"/>
      <c r="K87" s="6"/>
    </row>
    <row r="88" spans="1:11" ht="30" customHeight="1">
      <c r="A88" s="48"/>
      <c r="B88" s="26" t="s">
        <v>312</v>
      </c>
      <c r="C88" s="285">
        <v>47</v>
      </c>
      <c r="D88" s="285">
        <v>31</v>
      </c>
      <c r="E88" s="294">
        <f t="shared" si="6"/>
        <v>78</v>
      </c>
      <c r="F88" s="285">
        <v>72</v>
      </c>
      <c r="G88" s="285">
        <v>41</v>
      </c>
      <c r="H88" s="294">
        <f t="shared" si="7"/>
        <v>113</v>
      </c>
      <c r="I88" s="6"/>
      <c r="J88" s="5"/>
      <c r="K88" s="6"/>
    </row>
    <row r="89" spans="1:11" ht="30" customHeight="1">
      <c r="A89" s="48"/>
      <c r="B89" s="26" t="s">
        <v>116</v>
      </c>
      <c r="C89" s="285">
        <v>24</v>
      </c>
      <c r="D89" s="285">
        <v>38</v>
      </c>
      <c r="E89" s="294">
        <f t="shared" si="6"/>
        <v>62</v>
      </c>
      <c r="F89" s="285">
        <v>45</v>
      </c>
      <c r="G89" s="285">
        <v>62</v>
      </c>
      <c r="H89" s="294">
        <f t="shared" si="7"/>
        <v>107</v>
      </c>
      <c r="I89" s="6"/>
      <c r="J89" s="5"/>
      <c r="K89" s="6"/>
    </row>
    <row r="90" spans="1:11" ht="30" customHeight="1">
      <c r="A90" s="48"/>
      <c r="B90" s="26" t="s">
        <v>286</v>
      </c>
      <c r="C90" s="285">
        <v>782</v>
      </c>
      <c r="D90" s="285">
        <v>139</v>
      </c>
      <c r="E90" s="294">
        <f t="shared" si="6"/>
        <v>921</v>
      </c>
      <c r="F90" s="285">
        <v>1272</v>
      </c>
      <c r="G90" s="285">
        <v>222</v>
      </c>
      <c r="H90" s="294">
        <f t="shared" si="7"/>
        <v>1494</v>
      </c>
      <c r="I90" s="6"/>
      <c r="J90" s="5"/>
      <c r="K90" s="6"/>
    </row>
    <row r="91" spans="1:11" ht="30" customHeight="1">
      <c r="A91" s="48"/>
      <c r="B91" s="26" t="s">
        <v>287</v>
      </c>
      <c r="C91" s="285">
        <v>26</v>
      </c>
      <c r="D91" s="285">
        <v>8</v>
      </c>
      <c r="E91" s="294">
        <f t="shared" si="6"/>
        <v>34</v>
      </c>
      <c r="F91" s="285">
        <v>33</v>
      </c>
      <c r="G91" s="285">
        <v>8</v>
      </c>
      <c r="H91" s="294">
        <f t="shared" si="7"/>
        <v>41</v>
      </c>
      <c r="I91" s="6"/>
      <c r="J91" s="5"/>
      <c r="K91" s="6"/>
    </row>
    <row r="92" spans="1:11" ht="30" customHeight="1">
      <c r="A92" s="48"/>
      <c r="B92" s="26" t="s">
        <v>196</v>
      </c>
      <c r="C92" s="285">
        <v>4</v>
      </c>
      <c r="D92" s="285">
        <v>1</v>
      </c>
      <c r="E92" s="294">
        <f t="shared" si="6"/>
        <v>5</v>
      </c>
      <c r="F92" s="285">
        <v>4</v>
      </c>
      <c r="G92" s="285">
        <v>1</v>
      </c>
      <c r="H92" s="294">
        <f t="shared" si="7"/>
        <v>5</v>
      </c>
      <c r="I92" s="6"/>
      <c r="J92" s="5"/>
      <c r="K92" s="6"/>
    </row>
    <row r="93" spans="1:10" s="29" customFormat="1" ht="24.75" customHeight="1">
      <c r="A93" s="47">
        <v>4</v>
      </c>
      <c r="B93" s="112" t="s">
        <v>94</v>
      </c>
      <c r="C93" s="284">
        <f aca="true" t="shared" si="8" ref="C93:H93">C79+C81+C83</f>
        <v>7698</v>
      </c>
      <c r="D93" s="284">
        <f t="shared" si="8"/>
        <v>5344</v>
      </c>
      <c r="E93" s="284">
        <f t="shared" si="8"/>
        <v>13042</v>
      </c>
      <c r="F93" s="284">
        <f t="shared" si="8"/>
        <v>20191</v>
      </c>
      <c r="G93" s="284">
        <f t="shared" si="8"/>
        <v>16776</v>
      </c>
      <c r="H93" s="284">
        <f t="shared" si="8"/>
        <v>36967</v>
      </c>
      <c r="I93" s="28"/>
      <c r="J93" s="5"/>
    </row>
    <row r="94" spans="1:10" s="29" customFormat="1" ht="27" customHeight="1">
      <c r="A94" s="48"/>
      <c r="B94" s="26" t="s">
        <v>197</v>
      </c>
      <c r="C94" s="285">
        <v>1</v>
      </c>
      <c r="D94" s="285">
        <v>2</v>
      </c>
      <c r="E94" s="294">
        <f t="shared" si="6"/>
        <v>3</v>
      </c>
      <c r="F94" s="285">
        <v>1</v>
      </c>
      <c r="G94" s="285">
        <v>3</v>
      </c>
      <c r="H94" s="294">
        <f t="shared" si="7"/>
        <v>4</v>
      </c>
      <c r="I94" s="28"/>
      <c r="J94" s="5"/>
    </row>
    <row r="95" spans="1:10" s="29" customFormat="1" ht="24.75" customHeight="1">
      <c r="A95" s="48"/>
      <c r="B95" s="26" t="s">
        <v>168</v>
      </c>
      <c r="C95" s="285">
        <v>1</v>
      </c>
      <c r="D95" s="285">
        <v>0</v>
      </c>
      <c r="E95" s="294">
        <f t="shared" si="6"/>
        <v>1</v>
      </c>
      <c r="F95" s="285">
        <v>2</v>
      </c>
      <c r="G95" s="285">
        <v>2</v>
      </c>
      <c r="H95" s="294">
        <f t="shared" si="7"/>
        <v>4</v>
      </c>
      <c r="I95" s="28"/>
      <c r="J95" s="5"/>
    </row>
    <row r="96" spans="1:10" s="29" customFormat="1" ht="24.75" customHeight="1">
      <c r="A96" s="48"/>
      <c r="B96" s="26" t="s">
        <v>125</v>
      </c>
      <c r="C96" s="285">
        <v>24</v>
      </c>
      <c r="D96" s="285">
        <v>20</v>
      </c>
      <c r="E96" s="294">
        <f t="shared" si="6"/>
        <v>44</v>
      </c>
      <c r="F96" s="285">
        <v>326</v>
      </c>
      <c r="G96" s="285">
        <v>418</v>
      </c>
      <c r="H96" s="294">
        <f t="shared" si="7"/>
        <v>744</v>
      </c>
      <c r="I96" s="28"/>
      <c r="J96" s="5"/>
    </row>
    <row r="97" spans="1:10" s="29" customFormat="1" ht="19.5" customHeight="1">
      <c r="A97" s="48"/>
      <c r="B97" s="282" t="s">
        <v>305</v>
      </c>
      <c r="C97" s="286">
        <v>4532</v>
      </c>
      <c r="D97" s="286">
        <v>3008</v>
      </c>
      <c r="E97" s="294">
        <f t="shared" si="6"/>
        <v>7540</v>
      </c>
      <c r="F97" s="286">
        <v>12574</v>
      </c>
      <c r="G97" s="286">
        <v>9657</v>
      </c>
      <c r="H97" s="294">
        <f t="shared" si="7"/>
        <v>22231</v>
      </c>
      <c r="I97" s="28"/>
      <c r="J97" s="5"/>
    </row>
    <row r="98" spans="1:10" s="29" customFormat="1" ht="95.25" customHeight="1">
      <c r="A98" s="521" t="s">
        <v>100</v>
      </c>
      <c r="B98" s="521"/>
      <c r="C98" s="529" t="s">
        <v>430</v>
      </c>
      <c r="D98" s="530"/>
      <c r="E98" s="530"/>
      <c r="F98" s="530"/>
      <c r="G98" s="530"/>
      <c r="H98" s="531"/>
      <c r="I98" s="28"/>
      <c r="J98" s="5"/>
    </row>
    <row r="99" spans="1:10" s="29" customFormat="1" ht="16.5" customHeight="1">
      <c r="A99" s="16"/>
      <c r="B99" s="16"/>
      <c r="C99" s="16"/>
      <c r="D99" s="16"/>
      <c r="E99" s="16"/>
      <c r="F99" s="16"/>
      <c r="G99" s="16"/>
      <c r="H99" s="16"/>
      <c r="I99" s="28"/>
      <c r="J99" s="5"/>
    </row>
    <row r="100" spans="1:2" ht="12.75">
      <c r="A100" s="511" t="s">
        <v>95</v>
      </c>
      <c r="B100" s="511"/>
    </row>
    <row r="101" spans="1:2" ht="15" customHeight="1">
      <c r="A101" s="511" t="s">
        <v>96</v>
      </c>
      <c r="B101" s="511"/>
    </row>
  </sheetData>
  <sheetProtection selectLockedCells="1" selectUnlockedCells="1"/>
  <mergeCells count="23">
    <mergeCell ref="A101:B101"/>
    <mergeCell ref="A98:B98"/>
    <mergeCell ref="A15:A16"/>
    <mergeCell ref="B15:B16"/>
    <mergeCell ref="A18:H18"/>
    <mergeCell ref="C98:H98"/>
    <mergeCell ref="A100:B100"/>
    <mergeCell ref="C15:E15"/>
    <mergeCell ref="A38:H38"/>
    <mergeCell ref="A58:H58"/>
    <mergeCell ref="A78:H78"/>
    <mergeCell ref="A1:H1"/>
    <mergeCell ref="A3:B3"/>
    <mergeCell ref="C3:H3"/>
    <mergeCell ref="A5:B5"/>
    <mergeCell ref="C5:H5"/>
    <mergeCell ref="A9:H9"/>
    <mergeCell ref="A8:H8"/>
    <mergeCell ref="F15:H15"/>
    <mergeCell ref="A13:H13"/>
    <mergeCell ref="A7:H7"/>
    <mergeCell ref="A11:E11"/>
    <mergeCell ref="A12:H12"/>
  </mergeCells>
  <printOptions horizontalCentered="1"/>
  <pageMargins left="0.7875" right="0.7875" top="0.7875000000000001" bottom="0.7875" header="0.5118055555555556" footer="0.5118055555555556"/>
  <pageSetup horizontalDpi="300" verticalDpi="300" orientation="portrait" paperSize="9" scale="89" r:id="rId1"/>
</worksheet>
</file>

<file path=xl/worksheets/sheet5.xml><?xml version="1.0" encoding="utf-8"?>
<worksheet xmlns="http://schemas.openxmlformats.org/spreadsheetml/2006/main" xmlns:r="http://schemas.openxmlformats.org/officeDocument/2006/relationships">
  <dimension ref="A1:M37"/>
  <sheetViews>
    <sheetView view="pageBreakPreview" zoomScale="120" zoomScaleSheetLayoutView="120" zoomScalePageLayoutView="0" workbookViewId="0" topLeftCell="A28">
      <selection activeCell="E43" sqref="E43"/>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518" t="s">
        <v>298</v>
      </c>
      <c r="B1" s="518"/>
      <c r="C1" s="518"/>
      <c r="D1" s="518"/>
      <c r="E1" s="518"/>
      <c r="F1" s="518"/>
      <c r="G1" s="518"/>
      <c r="H1" s="518"/>
    </row>
    <row r="2" spans="2:8" ht="12.75">
      <c r="B2" s="1"/>
      <c r="C2" s="1"/>
      <c r="D2" s="1"/>
      <c r="E2" s="2"/>
      <c r="F2" s="1"/>
      <c r="G2" s="1"/>
      <c r="H2" s="1"/>
    </row>
    <row r="3" spans="1:8" ht="15">
      <c r="A3" s="498" t="s">
        <v>92</v>
      </c>
      <c r="B3" s="538"/>
      <c r="C3" s="535" t="s">
        <v>369</v>
      </c>
      <c r="D3" s="536"/>
      <c r="E3" s="536"/>
      <c r="F3" s="536"/>
      <c r="G3" s="536"/>
      <c r="H3" s="537"/>
    </row>
    <row r="4" spans="1:8" ht="15">
      <c r="A4" s="92"/>
      <c r="B4" s="93"/>
      <c r="C4" s="1"/>
      <c r="D4" s="1"/>
      <c r="E4" s="4"/>
      <c r="F4" s="4"/>
      <c r="G4" s="4"/>
      <c r="H4" s="4"/>
    </row>
    <row r="5" spans="1:8" ht="15">
      <c r="A5" s="498" t="s">
        <v>93</v>
      </c>
      <c r="B5" s="538"/>
      <c r="C5" s="535" t="s">
        <v>425</v>
      </c>
      <c r="D5" s="536"/>
      <c r="E5" s="536"/>
      <c r="F5" s="536"/>
      <c r="G5" s="536"/>
      <c r="H5" s="537"/>
    </row>
    <row r="6" spans="2:8" ht="12.75">
      <c r="B6" s="4"/>
      <c r="C6" s="4"/>
      <c r="D6" s="4"/>
      <c r="E6" s="4"/>
      <c r="F6" s="4"/>
      <c r="G6" s="4"/>
      <c r="H6" s="4"/>
    </row>
    <row r="7" spans="1:13" s="3" customFormat="1" ht="76.5" customHeight="1">
      <c r="A7" s="516" t="s">
        <v>228</v>
      </c>
      <c r="B7" s="516"/>
      <c r="C7" s="516"/>
      <c r="D7" s="516"/>
      <c r="E7" s="516"/>
      <c r="F7" s="516"/>
      <c r="G7" s="516"/>
      <c r="H7" s="516"/>
      <c r="I7" s="170"/>
      <c r="J7" s="170"/>
      <c r="K7" s="170"/>
      <c r="L7" s="170"/>
      <c r="M7" s="170"/>
    </row>
    <row r="8" spans="1:13" ht="55.5" customHeight="1">
      <c r="A8" s="512" t="s">
        <v>17</v>
      </c>
      <c r="B8" s="512"/>
      <c r="C8" s="512"/>
      <c r="D8" s="512"/>
      <c r="E8" s="512"/>
      <c r="F8" s="512"/>
      <c r="G8" s="512"/>
      <c r="H8" s="512"/>
      <c r="I8" s="13"/>
      <c r="J8" s="13"/>
      <c r="K8" s="13"/>
      <c r="L8" s="13"/>
      <c r="M8" s="3"/>
    </row>
    <row r="9" spans="1:13" ht="54" customHeight="1">
      <c r="A9" s="512" t="s">
        <v>21</v>
      </c>
      <c r="B9" s="512"/>
      <c r="C9" s="512"/>
      <c r="D9" s="512"/>
      <c r="E9" s="512"/>
      <c r="F9" s="512"/>
      <c r="G9" s="512"/>
      <c r="H9" s="512"/>
      <c r="I9" s="13"/>
      <c r="J9" s="13"/>
      <c r="K9" s="13"/>
      <c r="L9" s="13"/>
      <c r="M9" s="3"/>
    </row>
    <row r="10" spans="1:13" ht="19.5" customHeight="1">
      <c r="A10" s="113"/>
      <c r="B10" s="113"/>
      <c r="C10" s="113"/>
      <c r="D10" s="113"/>
      <c r="E10" s="113"/>
      <c r="F10" s="113"/>
      <c r="G10" s="113"/>
      <c r="H10" s="113"/>
      <c r="I10" s="13"/>
      <c r="J10" s="13"/>
      <c r="K10" s="13"/>
      <c r="L10" s="13"/>
      <c r="M10" s="3"/>
    </row>
    <row r="11" spans="1:13" ht="15.75" customHeight="1">
      <c r="A11" s="500" t="s">
        <v>101</v>
      </c>
      <c r="B11" s="500"/>
      <c r="C11" s="500"/>
      <c r="D11" s="500"/>
      <c r="E11" s="500"/>
      <c r="F11" s="500"/>
      <c r="G11" s="500"/>
      <c r="H11" s="500"/>
      <c r="I11" s="12"/>
      <c r="J11" s="12"/>
      <c r="K11" s="12"/>
      <c r="L11" s="12"/>
      <c r="M11" s="3"/>
    </row>
    <row r="12" spans="1:13" ht="17.25" customHeight="1">
      <c r="A12" s="500" t="s">
        <v>102</v>
      </c>
      <c r="B12" s="500"/>
      <c r="C12" s="500"/>
      <c r="D12" s="500"/>
      <c r="E12" s="500"/>
      <c r="F12" s="500"/>
      <c r="G12" s="500"/>
      <c r="H12" s="500"/>
      <c r="I12" s="12"/>
      <c r="J12" s="12"/>
      <c r="K12" s="12"/>
      <c r="L12" s="12"/>
      <c r="M12" s="12"/>
    </row>
    <row r="13" spans="1:13" ht="16.5" customHeight="1">
      <c r="A13" s="500" t="s">
        <v>103</v>
      </c>
      <c r="B13" s="500"/>
      <c r="C13" s="500"/>
      <c r="D13" s="500"/>
      <c r="E13" s="500"/>
      <c r="F13" s="500"/>
      <c r="G13" s="500"/>
      <c r="H13" s="500"/>
      <c r="I13" s="13"/>
      <c r="J13" s="13"/>
      <c r="K13" s="13"/>
      <c r="L13" s="13"/>
      <c r="M13" s="3"/>
    </row>
    <row r="14" spans="2:13" ht="12" customHeight="1" thickBot="1">
      <c r="B14" s="12"/>
      <c r="C14" s="13"/>
      <c r="D14" s="13"/>
      <c r="E14" s="13"/>
      <c r="F14" s="13"/>
      <c r="G14" s="13"/>
      <c r="H14" s="13"/>
      <c r="I14" s="13"/>
      <c r="J14" s="13"/>
      <c r="K14" s="13"/>
      <c r="L14" s="13"/>
      <c r="M14" s="3"/>
    </row>
    <row r="15" spans="1:8" ht="17.25" customHeight="1">
      <c r="A15" s="539" t="s">
        <v>184</v>
      </c>
      <c r="B15" s="541" t="s">
        <v>169</v>
      </c>
      <c r="C15" s="541" t="s">
        <v>105</v>
      </c>
      <c r="D15" s="541"/>
      <c r="E15" s="541"/>
      <c r="F15" s="541" t="s">
        <v>106</v>
      </c>
      <c r="G15" s="541"/>
      <c r="H15" s="542"/>
    </row>
    <row r="16" spans="1:8" ht="14.25" customHeight="1">
      <c r="A16" s="540"/>
      <c r="B16" s="543"/>
      <c r="C16" s="80" t="s">
        <v>98</v>
      </c>
      <c r="D16" s="80" t="s">
        <v>99</v>
      </c>
      <c r="E16" s="80" t="s">
        <v>94</v>
      </c>
      <c r="F16" s="80" t="s">
        <v>98</v>
      </c>
      <c r="G16" s="80" t="s">
        <v>99</v>
      </c>
      <c r="H16" s="118" t="s">
        <v>94</v>
      </c>
    </row>
    <row r="17" spans="1:8" ht="12" customHeight="1" thickBot="1">
      <c r="A17" s="149">
        <v>1</v>
      </c>
      <c r="B17" s="150">
        <v>2</v>
      </c>
      <c r="C17" s="150">
        <v>3</v>
      </c>
      <c r="D17" s="150">
        <v>4</v>
      </c>
      <c r="E17" s="150">
        <v>5</v>
      </c>
      <c r="F17" s="150">
        <v>6</v>
      </c>
      <c r="G17" s="150">
        <v>7</v>
      </c>
      <c r="H17" s="151">
        <v>8</v>
      </c>
    </row>
    <row r="18" spans="1:8" ht="12" customHeight="1">
      <c r="A18" s="534" t="s">
        <v>134</v>
      </c>
      <c r="B18" s="534"/>
      <c r="C18" s="534"/>
      <c r="D18" s="534"/>
      <c r="E18" s="534"/>
      <c r="F18" s="534"/>
      <c r="G18" s="534"/>
      <c r="H18" s="534"/>
    </row>
    <row r="19" spans="1:8" ht="21" customHeight="1">
      <c r="A19" s="116">
        <v>1</v>
      </c>
      <c r="B19" s="117" t="s">
        <v>307</v>
      </c>
      <c r="C19" s="262">
        <v>1146</v>
      </c>
      <c r="D19" s="262">
        <v>591</v>
      </c>
      <c r="E19" s="262">
        <f>C19+D19</f>
        <v>1737</v>
      </c>
      <c r="F19" s="262">
        <v>9146</v>
      </c>
      <c r="G19" s="262">
        <v>5821</v>
      </c>
      <c r="H19" s="262">
        <f>F19+G19</f>
        <v>14967</v>
      </c>
    </row>
    <row r="20" spans="1:8" ht="31.5" customHeight="1">
      <c r="A20" s="84">
        <v>2</v>
      </c>
      <c r="B20" s="82" t="s">
        <v>306</v>
      </c>
      <c r="C20" s="263">
        <v>78</v>
      </c>
      <c r="D20" s="263">
        <v>25</v>
      </c>
      <c r="E20" s="262">
        <f>C20+D20</f>
        <v>103</v>
      </c>
      <c r="F20" s="263">
        <v>365</v>
      </c>
      <c r="G20" s="263">
        <v>305</v>
      </c>
      <c r="H20" s="262">
        <f>F20+G20</f>
        <v>670</v>
      </c>
    </row>
    <row r="21" spans="1:8" ht="31.5" customHeight="1">
      <c r="A21" s="85"/>
      <c r="B21" s="83" t="s">
        <v>308</v>
      </c>
      <c r="C21" s="263">
        <v>2</v>
      </c>
      <c r="D21" s="263">
        <v>1</v>
      </c>
      <c r="E21" s="262">
        <f>C21+D21</f>
        <v>3</v>
      </c>
      <c r="F21" s="263">
        <v>5</v>
      </c>
      <c r="G21" s="263">
        <v>3</v>
      </c>
      <c r="H21" s="262">
        <f>F21+G21</f>
        <v>8</v>
      </c>
    </row>
    <row r="22" spans="1:8" ht="12" customHeight="1">
      <c r="A22" s="534" t="s">
        <v>136</v>
      </c>
      <c r="B22" s="534"/>
      <c r="C22" s="534"/>
      <c r="D22" s="534"/>
      <c r="E22" s="534"/>
      <c r="F22" s="534"/>
      <c r="G22" s="534"/>
      <c r="H22" s="534"/>
    </row>
    <row r="23" spans="1:8" ht="21" customHeight="1">
      <c r="A23" s="116">
        <v>1</v>
      </c>
      <c r="B23" s="117" t="s">
        <v>307</v>
      </c>
      <c r="C23" s="262">
        <v>902</v>
      </c>
      <c r="D23" s="262">
        <v>680</v>
      </c>
      <c r="E23" s="262">
        <f>C23+D23</f>
        <v>1582</v>
      </c>
      <c r="F23" s="262">
        <v>2075</v>
      </c>
      <c r="G23" s="262">
        <v>1507</v>
      </c>
      <c r="H23" s="262">
        <f>F23+G23</f>
        <v>3582</v>
      </c>
    </row>
    <row r="24" spans="1:8" ht="31.5" customHeight="1">
      <c r="A24" s="84">
        <v>2</v>
      </c>
      <c r="B24" s="82" t="s">
        <v>306</v>
      </c>
      <c r="C24" s="263">
        <v>156</v>
      </c>
      <c r="D24" s="263">
        <v>98</v>
      </c>
      <c r="E24" s="262">
        <f>C24+D24</f>
        <v>254</v>
      </c>
      <c r="F24" s="263">
        <v>2181</v>
      </c>
      <c r="G24" s="263">
        <v>387</v>
      </c>
      <c r="H24" s="262">
        <f>F24+G24</f>
        <v>2568</v>
      </c>
    </row>
    <row r="25" spans="1:8" ht="31.5" customHeight="1">
      <c r="A25" s="85"/>
      <c r="B25" s="83" t="s">
        <v>308</v>
      </c>
      <c r="C25" s="263">
        <v>55</v>
      </c>
      <c r="D25" s="263">
        <v>17</v>
      </c>
      <c r="E25" s="262">
        <f>C25+D25</f>
        <v>72</v>
      </c>
      <c r="F25" s="263">
        <v>167</v>
      </c>
      <c r="G25" s="263">
        <v>57</v>
      </c>
      <c r="H25" s="262">
        <f>F25+G25</f>
        <v>224</v>
      </c>
    </row>
    <row r="26" spans="1:8" ht="12" customHeight="1">
      <c r="A26" s="534" t="s">
        <v>138</v>
      </c>
      <c r="B26" s="534"/>
      <c r="C26" s="534"/>
      <c r="D26" s="534"/>
      <c r="E26" s="534"/>
      <c r="F26" s="534"/>
      <c r="G26" s="534"/>
      <c r="H26" s="534"/>
    </row>
    <row r="27" spans="1:8" ht="21" customHeight="1">
      <c r="A27" s="116">
        <v>1</v>
      </c>
      <c r="B27" s="117" t="s">
        <v>307</v>
      </c>
      <c r="C27" s="262">
        <v>958</v>
      </c>
      <c r="D27" s="262">
        <v>758</v>
      </c>
      <c r="E27" s="262">
        <f>C27+D27</f>
        <v>1716</v>
      </c>
      <c r="F27" s="262">
        <v>1419</v>
      </c>
      <c r="G27" s="262">
        <v>1155</v>
      </c>
      <c r="H27" s="262">
        <f>F27+G27</f>
        <v>2574</v>
      </c>
    </row>
    <row r="28" spans="1:8" ht="31.5" customHeight="1">
      <c r="A28" s="84">
        <v>2</v>
      </c>
      <c r="B28" s="82" t="s">
        <v>306</v>
      </c>
      <c r="C28" s="263">
        <v>420</v>
      </c>
      <c r="D28" s="263">
        <v>351</v>
      </c>
      <c r="E28" s="262">
        <f>C28+D28</f>
        <v>771</v>
      </c>
      <c r="F28" s="263">
        <v>1467</v>
      </c>
      <c r="G28" s="263">
        <v>1072</v>
      </c>
      <c r="H28" s="262">
        <f>F28+G28</f>
        <v>2539</v>
      </c>
    </row>
    <row r="29" spans="1:8" ht="31.5" customHeight="1">
      <c r="A29" s="85"/>
      <c r="B29" s="83" t="s">
        <v>308</v>
      </c>
      <c r="C29" s="263">
        <v>414</v>
      </c>
      <c r="D29" s="263">
        <v>352</v>
      </c>
      <c r="E29" s="262">
        <f>C29+D29</f>
        <v>766</v>
      </c>
      <c r="F29" s="263">
        <v>1485</v>
      </c>
      <c r="G29" s="263">
        <v>1084</v>
      </c>
      <c r="H29" s="262">
        <f>F29+G29</f>
        <v>2569</v>
      </c>
    </row>
    <row r="30" spans="1:8" ht="12" customHeight="1">
      <c r="A30" s="534" t="s">
        <v>143</v>
      </c>
      <c r="B30" s="534"/>
      <c r="C30" s="534"/>
      <c r="D30" s="534"/>
      <c r="E30" s="534"/>
      <c r="F30" s="534"/>
      <c r="G30" s="534"/>
      <c r="H30" s="534"/>
    </row>
    <row r="31" spans="1:8" ht="21" customHeight="1">
      <c r="A31" s="116">
        <v>1</v>
      </c>
      <c r="B31" s="117" t="s">
        <v>307</v>
      </c>
      <c r="C31" s="262">
        <v>3688</v>
      </c>
      <c r="D31" s="262">
        <v>3101</v>
      </c>
      <c r="E31" s="262">
        <f>C31+D31</f>
        <v>6789</v>
      </c>
      <c r="F31" s="262">
        <v>11821</v>
      </c>
      <c r="G31" s="262">
        <v>11556</v>
      </c>
      <c r="H31" s="262">
        <f>F31+G31</f>
        <v>23377</v>
      </c>
    </row>
    <row r="32" spans="1:8" ht="31.5" customHeight="1">
      <c r="A32" s="84">
        <v>2</v>
      </c>
      <c r="B32" s="82" t="s">
        <v>306</v>
      </c>
      <c r="C32" s="263">
        <v>31</v>
      </c>
      <c r="D32" s="263">
        <v>25</v>
      </c>
      <c r="E32" s="262">
        <f>C32+D32</f>
        <v>56</v>
      </c>
      <c r="F32" s="263">
        <v>79</v>
      </c>
      <c r="G32" s="263">
        <v>45</v>
      </c>
      <c r="H32" s="262">
        <f>F32+G32</f>
        <v>124</v>
      </c>
    </row>
    <row r="33" spans="1:8" ht="31.5" customHeight="1">
      <c r="A33" s="85"/>
      <c r="B33" s="83" t="s">
        <v>308</v>
      </c>
      <c r="C33" s="263">
        <v>14</v>
      </c>
      <c r="D33" s="263">
        <v>14</v>
      </c>
      <c r="E33" s="262">
        <f>C33+D33</f>
        <v>28</v>
      </c>
      <c r="F33" s="263">
        <v>30</v>
      </c>
      <c r="G33" s="263">
        <v>19</v>
      </c>
      <c r="H33" s="262">
        <f>F33+G33</f>
        <v>49</v>
      </c>
    </row>
    <row r="34" spans="1:8" ht="84" customHeight="1">
      <c r="A34" s="532" t="s">
        <v>100</v>
      </c>
      <c r="B34" s="533"/>
      <c r="C34" s="484" t="s">
        <v>430</v>
      </c>
      <c r="D34" s="485"/>
      <c r="E34" s="485"/>
      <c r="F34" s="485"/>
      <c r="G34" s="485"/>
      <c r="H34" s="486"/>
    </row>
    <row r="36" spans="1:4" ht="14.25" customHeight="1">
      <c r="A36" s="330" t="s">
        <v>95</v>
      </c>
      <c r="B36" s="330"/>
      <c r="C36" s="74"/>
      <c r="D36" s="74"/>
    </row>
    <row r="37" spans="1:4" ht="15.75" customHeight="1">
      <c r="A37" s="330" t="s">
        <v>96</v>
      </c>
      <c r="B37" s="330"/>
      <c r="C37" s="330"/>
      <c r="D37" s="330"/>
    </row>
  </sheetData>
  <sheetProtection selectLockedCells="1" selectUnlockedCells="1"/>
  <mergeCells count="23">
    <mergeCell ref="A1:H1"/>
    <mergeCell ref="C3:H3"/>
    <mergeCell ref="A3:B3"/>
    <mergeCell ref="A7:H7"/>
    <mergeCell ref="A15:A16"/>
    <mergeCell ref="A5:B5"/>
    <mergeCell ref="A13:H13"/>
    <mergeCell ref="A12:H12"/>
    <mergeCell ref="A11:H11"/>
    <mergeCell ref="C5:H5"/>
    <mergeCell ref="C15:E15"/>
    <mergeCell ref="F15:H15"/>
    <mergeCell ref="B15:B16"/>
    <mergeCell ref="A8:H8"/>
    <mergeCell ref="A9:H9"/>
    <mergeCell ref="A37:D37"/>
    <mergeCell ref="A34:B34"/>
    <mergeCell ref="C34:H34"/>
    <mergeCell ref="A36:B36"/>
    <mergeCell ref="A18:H18"/>
    <mergeCell ref="A22:H22"/>
    <mergeCell ref="A30:H30"/>
    <mergeCell ref="A26:H26"/>
  </mergeCells>
  <printOptions/>
  <pageMargins left="0.75" right="0.75" top="1" bottom="1" header="0.5" footer="0.5"/>
  <pageSetup horizontalDpi="600" verticalDpi="600" orientation="portrait" paperSize="9" scale="95" r:id="rId1"/>
  <rowBreaks count="1" manualBreakCount="1">
    <brk id="30" max="7" man="1"/>
  </rowBreaks>
</worksheet>
</file>

<file path=xl/worksheets/sheet6.xml><?xml version="1.0" encoding="utf-8"?>
<worksheet xmlns="http://schemas.openxmlformats.org/spreadsheetml/2006/main" xmlns:r="http://schemas.openxmlformats.org/officeDocument/2006/relationships">
  <dimension ref="A1:M41"/>
  <sheetViews>
    <sheetView view="pageBreakPreview" zoomScale="120" zoomScaleSheetLayoutView="120" zoomScalePageLayoutView="0" workbookViewId="0" topLeftCell="A22">
      <selection activeCell="C39" sqref="C39:H39"/>
    </sheetView>
  </sheetViews>
  <sheetFormatPr defaultColWidth="9.140625" defaultRowHeight="12.75"/>
  <cols>
    <col min="1" max="1" width="3.7109375" style="0" customWidth="1"/>
    <col min="2" max="2" width="23.00390625" style="0" customWidth="1"/>
    <col min="3" max="8" width="10.7109375" style="0" customWidth="1"/>
  </cols>
  <sheetData>
    <row r="1" spans="1:8" ht="29.25" customHeight="1">
      <c r="A1" s="518" t="s">
        <v>297</v>
      </c>
      <c r="B1" s="518"/>
      <c r="C1" s="518"/>
      <c r="D1" s="518"/>
      <c r="E1" s="518"/>
      <c r="F1" s="518"/>
      <c r="G1" s="518"/>
      <c r="H1" s="518"/>
    </row>
    <row r="2" spans="2:8" ht="12.75">
      <c r="B2" s="1"/>
      <c r="C2" s="1"/>
      <c r="D2" s="1"/>
      <c r="E2" s="2"/>
      <c r="F2" s="1"/>
      <c r="G2" s="1"/>
      <c r="H2" s="1"/>
    </row>
    <row r="3" spans="1:8" ht="15">
      <c r="A3" s="498" t="s">
        <v>92</v>
      </c>
      <c r="B3" s="538"/>
      <c r="C3" s="535" t="s">
        <v>369</v>
      </c>
      <c r="D3" s="536"/>
      <c r="E3" s="536"/>
      <c r="F3" s="536"/>
      <c r="G3" s="536"/>
      <c r="H3" s="537"/>
    </row>
    <row r="4" spans="1:8" ht="15">
      <c r="A4" s="92"/>
      <c r="B4" s="93"/>
      <c r="C4" s="1"/>
      <c r="D4" s="1"/>
      <c r="E4" s="4"/>
      <c r="F4" s="4"/>
      <c r="G4" s="4"/>
      <c r="H4" s="4"/>
    </row>
    <row r="5" spans="1:8" ht="15">
      <c r="A5" s="498" t="s">
        <v>93</v>
      </c>
      <c r="B5" s="538"/>
      <c r="C5" s="535" t="s">
        <v>425</v>
      </c>
      <c r="D5" s="536"/>
      <c r="E5" s="536"/>
      <c r="F5" s="536"/>
      <c r="G5" s="536"/>
      <c r="H5" s="537"/>
    </row>
    <row r="6" spans="2:8" ht="12.75">
      <c r="B6" s="4"/>
      <c r="C6" s="4"/>
      <c r="D6" s="4"/>
      <c r="E6" s="4"/>
      <c r="F6" s="4"/>
      <c r="G6" s="4"/>
      <c r="H6" s="4"/>
    </row>
    <row r="7" spans="1:13" s="3" customFormat="1" ht="79.5" customHeight="1">
      <c r="A7" s="516" t="s">
        <v>228</v>
      </c>
      <c r="B7" s="516"/>
      <c r="C7" s="516"/>
      <c r="D7" s="516"/>
      <c r="E7" s="516"/>
      <c r="F7" s="516"/>
      <c r="G7" s="516"/>
      <c r="H7" s="516"/>
      <c r="I7" s="170"/>
      <c r="J7" s="170"/>
      <c r="K7" s="170"/>
      <c r="L7" s="170"/>
      <c r="M7" s="170"/>
    </row>
    <row r="8" spans="1:8" ht="40.5" customHeight="1">
      <c r="A8" s="512" t="s">
        <v>24</v>
      </c>
      <c r="B8" s="546"/>
      <c r="C8" s="546"/>
      <c r="D8" s="546"/>
      <c r="E8" s="546"/>
      <c r="F8" s="546"/>
      <c r="G8" s="546"/>
      <c r="H8" s="546"/>
    </row>
    <row r="9" spans="1:8" ht="90" customHeight="1">
      <c r="A9" s="512" t="s">
        <v>23</v>
      </c>
      <c r="B9" s="512"/>
      <c r="C9" s="512"/>
      <c r="D9" s="512"/>
      <c r="E9" s="512"/>
      <c r="F9" s="512"/>
      <c r="G9" s="512"/>
      <c r="H9" s="512"/>
    </row>
    <row r="10" spans="1:8" ht="42.75" customHeight="1">
      <c r="A10" s="512" t="s">
        <v>88</v>
      </c>
      <c r="B10" s="512"/>
      <c r="C10" s="512"/>
      <c r="D10" s="512"/>
      <c r="E10" s="512"/>
      <c r="F10" s="512"/>
      <c r="G10" s="512"/>
      <c r="H10" s="512"/>
    </row>
    <row r="11" spans="1:8" ht="19.5" customHeight="1">
      <c r="A11" s="113"/>
      <c r="B11" s="113"/>
      <c r="C11" s="113"/>
      <c r="D11" s="113"/>
      <c r="E11" s="113"/>
      <c r="F11" s="113"/>
      <c r="G11" s="113"/>
      <c r="H11" s="113"/>
    </row>
    <row r="12" spans="1:13" ht="15.75" customHeight="1">
      <c r="A12" s="500" t="s">
        <v>101</v>
      </c>
      <c r="B12" s="500"/>
      <c r="C12" s="500"/>
      <c r="D12" s="500"/>
      <c r="E12" s="500"/>
      <c r="F12" s="500"/>
      <c r="G12" s="500"/>
      <c r="H12" s="500"/>
      <c r="I12" s="12"/>
      <c r="J12" s="12"/>
      <c r="K12" s="12"/>
      <c r="L12" s="12"/>
      <c r="M12" s="3"/>
    </row>
    <row r="13" spans="1:13" ht="17.25" customHeight="1">
      <c r="A13" s="500" t="s">
        <v>102</v>
      </c>
      <c r="B13" s="500"/>
      <c r="C13" s="500"/>
      <c r="D13" s="500"/>
      <c r="E13" s="500"/>
      <c r="F13" s="500"/>
      <c r="G13" s="500"/>
      <c r="H13" s="500"/>
      <c r="I13" s="12"/>
      <c r="J13" s="12"/>
      <c r="K13" s="12"/>
      <c r="L13" s="12"/>
      <c r="M13" s="12"/>
    </row>
    <row r="14" spans="1:13" ht="16.5" customHeight="1">
      <c r="A14" s="500" t="s">
        <v>103</v>
      </c>
      <c r="B14" s="500"/>
      <c r="C14" s="500"/>
      <c r="D14" s="500"/>
      <c r="E14" s="500"/>
      <c r="F14" s="500"/>
      <c r="G14" s="500"/>
      <c r="H14" s="500"/>
      <c r="I14" s="13"/>
      <c r="J14" s="13"/>
      <c r="K14" s="13"/>
      <c r="L14" s="13"/>
      <c r="M14" s="3"/>
    </row>
    <row r="15" spans="2:13" ht="12" customHeight="1" thickBot="1">
      <c r="B15" s="12"/>
      <c r="C15" s="13"/>
      <c r="D15" s="13"/>
      <c r="E15" s="13"/>
      <c r="F15" s="13"/>
      <c r="G15" s="13"/>
      <c r="H15" s="13"/>
      <c r="I15" s="13"/>
      <c r="J15" s="13"/>
      <c r="K15" s="13"/>
      <c r="L15" s="13"/>
      <c r="M15" s="3"/>
    </row>
    <row r="16" spans="1:8" ht="19.5" customHeight="1">
      <c r="A16" s="544" t="s">
        <v>184</v>
      </c>
      <c r="B16" s="506" t="s">
        <v>293</v>
      </c>
      <c r="C16" s="506" t="s">
        <v>105</v>
      </c>
      <c r="D16" s="506"/>
      <c r="E16" s="506"/>
      <c r="F16" s="506" t="s">
        <v>106</v>
      </c>
      <c r="G16" s="506"/>
      <c r="H16" s="507"/>
    </row>
    <row r="17" spans="1:8" ht="18.75" customHeight="1">
      <c r="A17" s="545"/>
      <c r="B17" s="508"/>
      <c r="C17" s="79" t="s">
        <v>98</v>
      </c>
      <c r="D17" s="79" t="s">
        <v>99</v>
      </c>
      <c r="E17" s="79" t="s">
        <v>94</v>
      </c>
      <c r="F17" s="79" t="s">
        <v>98</v>
      </c>
      <c r="G17" s="79" t="s">
        <v>99</v>
      </c>
      <c r="H17" s="107" t="s">
        <v>94</v>
      </c>
    </row>
    <row r="18" spans="1:8" ht="13.5" customHeight="1" thickBot="1">
      <c r="A18" s="119">
        <v>1</v>
      </c>
      <c r="B18" s="136">
        <v>2</v>
      </c>
      <c r="C18" s="136">
        <v>3</v>
      </c>
      <c r="D18" s="136">
        <v>4</v>
      </c>
      <c r="E18" s="136">
        <v>5</v>
      </c>
      <c r="F18" s="136">
        <v>6</v>
      </c>
      <c r="G18" s="136">
        <v>7</v>
      </c>
      <c r="H18" s="137">
        <v>8</v>
      </c>
    </row>
    <row r="19" spans="1:8" ht="13.5" customHeight="1">
      <c r="A19" s="493" t="s">
        <v>134</v>
      </c>
      <c r="B19" s="493"/>
      <c r="C19" s="493"/>
      <c r="D19" s="493"/>
      <c r="E19" s="493"/>
      <c r="F19" s="493"/>
      <c r="G19" s="493"/>
      <c r="H19" s="493"/>
    </row>
    <row r="20" spans="1:8" ht="27" customHeight="1">
      <c r="A20" s="85">
        <v>1</v>
      </c>
      <c r="B20" s="106" t="s">
        <v>170</v>
      </c>
      <c r="C20" s="277">
        <v>176</v>
      </c>
      <c r="D20" s="277">
        <v>183</v>
      </c>
      <c r="E20" s="277">
        <f>C20+D20</f>
        <v>359</v>
      </c>
      <c r="F20" s="277">
        <v>1365</v>
      </c>
      <c r="G20" s="277">
        <v>1762</v>
      </c>
      <c r="H20" s="277">
        <f>F20+G20</f>
        <v>3127</v>
      </c>
    </row>
    <row r="21" spans="1:8" ht="21" customHeight="1">
      <c r="A21" s="42">
        <v>2</v>
      </c>
      <c r="B21" s="52" t="s">
        <v>278</v>
      </c>
      <c r="C21" s="278">
        <v>747</v>
      </c>
      <c r="D21" s="278">
        <v>532</v>
      </c>
      <c r="E21" s="277">
        <f>C21+D21</f>
        <v>1279</v>
      </c>
      <c r="F21" s="278">
        <v>10457</v>
      </c>
      <c r="G21" s="278">
        <v>7992</v>
      </c>
      <c r="H21" s="277">
        <f>F21+G21</f>
        <v>18449</v>
      </c>
    </row>
    <row r="22" spans="1:8" ht="21" customHeight="1">
      <c r="A22" s="42">
        <v>3</v>
      </c>
      <c r="B22" s="52" t="s">
        <v>171</v>
      </c>
      <c r="C22" s="278">
        <v>593</v>
      </c>
      <c r="D22" s="278">
        <v>112</v>
      </c>
      <c r="E22" s="277">
        <f>C22+D22</f>
        <v>705</v>
      </c>
      <c r="F22" s="278">
        <v>3069</v>
      </c>
      <c r="G22" s="278">
        <v>1189</v>
      </c>
      <c r="H22" s="277">
        <f>F22+G22</f>
        <v>4258</v>
      </c>
    </row>
    <row r="23" spans="1:8" ht="21" customHeight="1">
      <c r="A23" s="42">
        <v>4</v>
      </c>
      <c r="B23" s="52" t="s">
        <v>172</v>
      </c>
      <c r="C23" s="278">
        <v>903</v>
      </c>
      <c r="D23" s="278">
        <v>237</v>
      </c>
      <c r="E23" s="277">
        <f>C23+D23</f>
        <v>1140</v>
      </c>
      <c r="F23" s="278">
        <v>6465</v>
      </c>
      <c r="G23" s="278">
        <v>2555</v>
      </c>
      <c r="H23" s="277">
        <f>F23+G23</f>
        <v>9020</v>
      </c>
    </row>
    <row r="24" spans="1:8" ht="13.5" customHeight="1">
      <c r="A24" s="493" t="s">
        <v>136</v>
      </c>
      <c r="B24" s="493"/>
      <c r="C24" s="493"/>
      <c r="D24" s="493"/>
      <c r="E24" s="493"/>
      <c r="F24" s="493"/>
      <c r="G24" s="493"/>
      <c r="H24" s="493"/>
    </row>
    <row r="25" spans="1:8" ht="27" customHeight="1">
      <c r="A25" s="85">
        <v>1</v>
      </c>
      <c r="B25" s="106" t="s">
        <v>170</v>
      </c>
      <c r="C25" s="289">
        <v>723</v>
      </c>
      <c r="D25" s="289">
        <v>582</v>
      </c>
      <c r="E25" s="289">
        <f>C25+D25</f>
        <v>1305</v>
      </c>
      <c r="F25" s="289">
        <v>2140</v>
      </c>
      <c r="G25" s="289">
        <v>1377</v>
      </c>
      <c r="H25" s="289">
        <f>F25+G25</f>
        <v>3517</v>
      </c>
    </row>
    <row r="26" spans="1:8" ht="21" customHeight="1">
      <c r="A26" s="42">
        <v>2</v>
      </c>
      <c r="B26" s="52" t="s">
        <v>278</v>
      </c>
      <c r="C26" s="290">
        <v>1111</v>
      </c>
      <c r="D26" s="290">
        <v>581</v>
      </c>
      <c r="E26" s="289">
        <f>C26+D26</f>
        <v>1692</v>
      </c>
      <c r="F26" s="290">
        <v>3341</v>
      </c>
      <c r="G26" s="290">
        <v>1544</v>
      </c>
      <c r="H26" s="289">
        <f>F26+G26</f>
        <v>4885</v>
      </c>
    </row>
    <row r="27" spans="1:8" ht="21" customHeight="1">
      <c r="A27" s="42">
        <v>3</v>
      </c>
      <c r="B27" s="52" t="s">
        <v>171</v>
      </c>
      <c r="C27" s="290">
        <v>513</v>
      </c>
      <c r="D27" s="290">
        <v>199</v>
      </c>
      <c r="E27" s="289">
        <f>C27+D27</f>
        <v>712</v>
      </c>
      <c r="F27" s="290">
        <v>1882</v>
      </c>
      <c r="G27" s="290">
        <v>427</v>
      </c>
      <c r="H27" s="289">
        <f>F27+G27</f>
        <v>2309</v>
      </c>
    </row>
    <row r="28" spans="1:8" ht="21" customHeight="1">
      <c r="A28" s="42">
        <v>4</v>
      </c>
      <c r="B28" s="52" t="s">
        <v>172</v>
      </c>
      <c r="C28" s="290">
        <v>647</v>
      </c>
      <c r="D28" s="290">
        <v>143</v>
      </c>
      <c r="E28" s="289">
        <f>C28+D28</f>
        <v>790</v>
      </c>
      <c r="F28" s="290">
        <v>2263</v>
      </c>
      <c r="G28" s="290">
        <v>534</v>
      </c>
      <c r="H28" s="289">
        <f>F28+G28</f>
        <v>2797</v>
      </c>
    </row>
    <row r="29" spans="1:8" ht="13.5" customHeight="1">
      <c r="A29" s="493" t="s">
        <v>138</v>
      </c>
      <c r="B29" s="493"/>
      <c r="C29" s="493"/>
      <c r="D29" s="493"/>
      <c r="E29" s="493"/>
      <c r="F29" s="493"/>
      <c r="G29" s="493"/>
      <c r="H29" s="493"/>
    </row>
    <row r="30" spans="1:8" ht="27" customHeight="1">
      <c r="A30" s="85">
        <v>1</v>
      </c>
      <c r="B30" s="106" t="s">
        <v>170</v>
      </c>
      <c r="C30" s="264">
        <v>107</v>
      </c>
      <c r="D30" s="264">
        <v>173</v>
      </c>
      <c r="E30" s="264">
        <f>C30+D30</f>
        <v>280</v>
      </c>
      <c r="F30" s="264">
        <v>190</v>
      </c>
      <c r="G30" s="264">
        <v>297</v>
      </c>
      <c r="H30" s="264">
        <f>F30+G30</f>
        <v>487</v>
      </c>
    </row>
    <row r="31" spans="1:8" ht="21" customHeight="1">
      <c r="A31" s="42">
        <v>2</v>
      </c>
      <c r="B31" s="52" t="s">
        <v>278</v>
      </c>
      <c r="C31" s="260">
        <v>1496</v>
      </c>
      <c r="D31" s="260">
        <v>1623</v>
      </c>
      <c r="E31" s="264">
        <f>C31+D31</f>
        <v>3119</v>
      </c>
      <c r="F31" s="260">
        <v>3301</v>
      </c>
      <c r="G31" s="260">
        <v>3138</v>
      </c>
      <c r="H31" s="264">
        <f>F31+G31</f>
        <v>6439</v>
      </c>
    </row>
    <row r="32" spans="1:8" ht="21" customHeight="1">
      <c r="A32" s="42">
        <v>3</v>
      </c>
      <c r="B32" s="52" t="s">
        <v>171</v>
      </c>
      <c r="C32" s="260">
        <v>1426</v>
      </c>
      <c r="D32" s="260">
        <v>903</v>
      </c>
      <c r="E32" s="264">
        <f>C32+D32</f>
        <v>2329</v>
      </c>
      <c r="F32" s="260">
        <v>3539</v>
      </c>
      <c r="G32" s="260">
        <v>1766</v>
      </c>
      <c r="H32" s="264">
        <f>F32+G32</f>
        <v>5305</v>
      </c>
    </row>
    <row r="33" spans="1:8" ht="21" customHeight="1">
      <c r="A33" s="42">
        <v>4</v>
      </c>
      <c r="B33" s="52" t="s">
        <v>172</v>
      </c>
      <c r="C33" s="260">
        <v>4629</v>
      </c>
      <c r="D33" s="260">
        <v>2418</v>
      </c>
      <c r="E33" s="264">
        <f>C33+D33</f>
        <v>7047</v>
      </c>
      <c r="F33" s="260">
        <v>9110</v>
      </c>
      <c r="G33" s="260">
        <v>4591</v>
      </c>
      <c r="H33" s="264">
        <f>F33+G33</f>
        <v>13701</v>
      </c>
    </row>
    <row r="34" spans="1:8" ht="13.5" customHeight="1">
      <c r="A34" s="493" t="s">
        <v>143</v>
      </c>
      <c r="B34" s="493"/>
      <c r="C34" s="493"/>
      <c r="D34" s="493"/>
      <c r="E34" s="493"/>
      <c r="F34" s="493"/>
      <c r="G34" s="493"/>
      <c r="H34" s="493"/>
    </row>
    <row r="35" spans="1:8" ht="27" customHeight="1">
      <c r="A35" s="85">
        <v>1</v>
      </c>
      <c r="B35" s="106" t="s">
        <v>170</v>
      </c>
      <c r="C35" s="289">
        <v>4444</v>
      </c>
      <c r="D35" s="289">
        <v>4106</v>
      </c>
      <c r="E35" s="289">
        <f>C35+D35</f>
        <v>8550</v>
      </c>
      <c r="F35" s="289">
        <v>15132</v>
      </c>
      <c r="G35" s="289">
        <v>14980</v>
      </c>
      <c r="H35" s="289">
        <f>F35+G35</f>
        <v>30112</v>
      </c>
    </row>
    <row r="36" spans="1:8" ht="21" customHeight="1">
      <c r="A36" s="42">
        <v>2</v>
      </c>
      <c r="B36" s="52" t="s">
        <v>278</v>
      </c>
      <c r="C36" s="290">
        <v>1735</v>
      </c>
      <c r="D36" s="290">
        <v>924</v>
      </c>
      <c r="E36" s="289">
        <f>C36+D36</f>
        <v>2659</v>
      </c>
      <c r="F36" s="290">
        <v>2387</v>
      </c>
      <c r="G36" s="290">
        <v>1239</v>
      </c>
      <c r="H36" s="289">
        <f>F36+G36</f>
        <v>3626</v>
      </c>
    </row>
    <row r="37" spans="1:8" ht="21" customHeight="1">
      <c r="A37" s="42">
        <v>3</v>
      </c>
      <c r="B37" s="52" t="s">
        <v>171</v>
      </c>
      <c r="C37" s="290">
        <v>338</v>
      </c>
      <c r="D37" s="290">
        <v>81</v>
      </c>
      <c r="E37" s="289">
        <f>C37+D37</f>
        <v>419</v>
      </c>
      <c r="F37" s="290">
        <v>649</v>
      </c>
      <c r="G37" s="290">
        <v>143</v>
      </c>
      <c r="H37" s="289">
        <f>F37+G37</f>
        <v>792</v>
      </c>
    </row>
    <row r="38" spans="1:8" ht="21" customHeight="1">
      <c r="A38" s="42">
        <v>4</v>
      </c>
      <c r="B38" s="52" t="s">
        <v>172</v>
      </c>
      <c r="C38" s="290">
        <v>1181</v>
      </c>
      <c r="D38" s="290">
        <v>233</v>
      </c>
      <c r="E38" s="289">
        <f>C38+D38</f>
        <v>1414</v>
      </c>
      <c r="F38" s="290">
        <v>2023</v>
      </c>
      <c r="G38" s="290">
        <v>414</v>
      </c>
      <c r="H38" s="289">
        <f>F38+G38</f>
        <v>2437</v>
      </c>
    </row>
    <row r="39" spans="1:8" ht="81" customHeight="1">
      <c r="A39" s="547" t="s">
        <v>100</v>
      </c>
      <c r="B39" s="547"/>
      <c r="C39" s="548" t="s">
        <v>430</v>
      </c>
      <c r="D39" s="549"/>
      <c r="E39" s="549"/>
      <c r="F39" s="549"/>
      <c r="G39" s="549"/>
      <c r="H39" s="550"/>
    </row>
    <row r="40" spans="1:4" ht="14.25" customHeight="1">
      <c r="A40" s="330" t="s">
        <v>95</v>
      </c>
      <c r="B40" s="330"/>
      <c r="C40" s="74"/>
      <c r="D40" s="74"/>
    </row>
    <row r="41" spans="1:4" ht="15.75" customHeight="1">
      <c r="A41" s="330" t="s">
        <v>96</v>
      </c>
      <c r="B41" s="330"/>
      <c r="C41" s="330"/>
      <c r="D41" s="330"/>
    </row>
  </sheetData>
  <sheetProtection selectLockedCells="1" selectUnlockedCells="1"/>
  <mergeCells count="24">
    <mergeCell ref="A12:H12"/>
    <mergeCell ref="C5:H5"/>
    <mergeCell ref="A7:H7"/>
    <mergeCell ref="A40:B40"/>
    <mergeCell ref="A29:H29"/>
    <mergeCell ref="A34:H34"/>
    <mergeCell ref="A39:B39"/>
    <mergeCell ref="C39:H39"/>
    <mergeCell ref="A41:D41"/>
    <mergeCell ref="A1:H1"/>
    <mergeCell ref="C16:E16"/>
    <mergeCell ref="F16:H16"/>
    <mergeCell ref="C3:H3"/>
    <mergeCell ref="B16:B17"/>
    <mergeCell ref="A16:A17"/>
    <mergeCell ref="A13:H13"/>
    <mergeCell ref="A14:H14"/>
    <mergeCell ref="A8:H8"/>
    <mergeCell ref="A9:H9"/>
    <mergeCell ref="A10:H10"/>
    <mergeCell ref="A19:H19"/>
    <mergeCell ref="A3:B3"/>
    <mergeCell ref="A24:H24"/>
    <mergeCell ref="A5:B5"/>
  </mergeCells>
  <printOptions/>
  <pageMargins left="0.75" right="0.75" top="1" bottom="1" header="0.5" footer="0.5"/>
  <pageSetup horizontalDpi="600" verticalDpi="600" orientation="portrait" paperSize="9" scale="95" r:id="rId1"/>
  <rowBreaks count="1" manualBreakCount="1">
    <brk id="29" max="7" man="1"/>
  </rowBreaks>
</worksheet>
</file>

<file path=xl/worksheets/sheet7.xml><?xml version="1.0" encoding="utf-8"?>
<worksheet xmlns="http://schemas.openxmlformats.org/spreadsheetml/2006/main" xmlns:r="http://schemas.openxmlformats.org/officeDocument/2006/relationships">
  <dimension ref="A1:M48"/>
  <sheetViews>
    <sheetView view="pageBreakPreview" zoomScale="120" zoomScaleSheetLayoutView="120" zoomScalePageLayoutView="0" workbookViewId="0" topLeftCell="A7">
      <selection activeCell="D21" sqref="D21"/>
    </sheetView>
  </sheetViews>
  <sheetFormatPr defaultColWidth="9.140625" defaultRowHeight="12.75"/>
  <cols>
    <col min="1" max="1" width="5.28125" style="3" customWidth="1"/>
    <col min="2" max="2" width="29.00390625" style="3" customWidth="1"/>
    <col min="3" max="4" width="25.140625" style="3" customWidth="1"/>
    <col min="5" max="8" width="8.7109375" style="3" customWidth="1"/>
    <col min="9" max="16384" width="9.140625" style="3" customWidth="1"/>
  </cols>
  <sheetData>
    <row r="1" spans="1:4" ht="28.5" customHeight="1">
      <c r="A1" s="497" t="s">
        <v>89</v>
      </c>
      <c r="B1" s="497"/>
      <c r="C1" s="497"/>
      <c r="D1" s="497"/>
    </row>
    <row r="2" spans="3:4" ht="11.25" customHeight="1">
      <c r="C2" s="30"/>
      <c r="D2" s="31"/>
    </row>
    <row r="3" spans="1:4" ht="15">
      <c r="A3" s="551" t="s">
        <v>92</v>
      </c>
      <c r="B3" s="551"/>
      <c r="C3" s="552" t="s">
        <v>369</v>
      </c>
      <c r="D3" s="552"/>
    </row>
    <row r="4" spans="1:2" ht="15">
      <c r="A4" s="91"/>
      <c r="B4" s="91"/>
    </row>
    <row r="5" spans="1:4" ht="13.5" customHeight="1">
      <c r="A5" s="498" t="s">
        <v>93</v>
      </c>
      <c r="B5" s="498"/>
      <c r="C5" s="499" t="s">
        <v>425</v>
      </c>
      <c r="D5" s="499"/>
    </row>
    <row r="7" spans="1:13" ht="59.25" customHeight="1">
      <c r="A7" s="516" t="s">
        <v>232</v>
      </c>
      <c r="B7" s="516"/>
      <c r="C7" s="516"/>
      <c r="D7" s="516"/>
      <c r="E7" s="8"/>
      <c r="F7" s="8"/>
      <c r="G7" s="8"/>
      <c r="H7" s="8"/>
      <c r="I7" s="170"/>
      <c r="J7" s="170"/>
      <c r="K7" s="170"/>
      <c r="L7" s="170"/>
      <c r="M7" s="170"/>
    </row>
    <row r="8" spans="1:4" ht="40.5" customHeight="1">
      <c r="A8" s="556" t="s">
        <v>229</v>
      </c>
      <c r="B8" s="556"/>
      <c r="C8" s="556"/>
      <c r="D8" s="556"/>
    </row>
    <row r="9" spans="1:4" ht="21" customHeight="1">
      <c r="A9" s="171"/>
      <c r="B9" s="171"/>
      <c r="C9" s="171"/>
      <c r="D9" s="171"/>
    </row>
    <row r="10" spans="1:4" s="25" customFormat="1" ht="21" customHeight="1">
      <c r="A10" s="555" t="s">
        <v>90</v>
      </c>
      <c r="B10" s="555"/>
      <c r="C10" s="555"/>
      <c r="D10" s="555"/>
    </row>
    <row r="11" spans="1:4" s="25" customFormat="1" ht="21" customHeight="1">
      <c r="A11" s="557" t="s">
        <v>103</v>
      </c>
      <c r="B11" s="557"/>
      <c r="C11" s="557"/>
      <c r="D11" s="557"/>
    </row>
    <row r="12" spans="1:3" ht="12" customHeight="1" thickBot="1">
      <c r="A12" s="12"/>
      <c r="B12" s="45"/>
      <c r="C12" s="13"/>
    </row>
    <row r="13" spans="1:4" ht="18" customHeight="1">
      <c r="A13" s="522" t="s">
        <v>184</v>
      </c>
      <c r="B13" s="524" t="s">
        <v>292</v>
      </c>
      <c r="C13" s="524" t="s">
        <v>304</v>
      </c>
      <c r="D13" s="561"/>
    </row>
    <row r="14" spans="1:4" s="22" customFormat="1" ht="21.75" customHeight="1">
      <c r="A14" s="523"/>
      <c r="B14" s="525"/>
      <c r="C14" s="78" t="s">
        <v>105</v>
      </c>
      <c r="D14" s="109" t="s">
        <v>106</v>
      </c>
    </row>
    <row r="15" spans="1:4" ht="15.75" customHeight="1" thickBot="1">
      <c r="A15" s="121">
        <v>1</v>
      </c>
      <c r="B15" s="122">
        <v>2</v>
      </c>
      <c r="C15" s="122">
        <v>3</v>
      </c>
      <c r="D15" s="123">
        <v>4</v>
      </c>
    </row>
    <row r="16" spans="1:4" ht="15.75" customHeight="1">
      <c r="A16" s="493" t="s">
        <v>134</v>
      </c>
      <c r="B16" s="493"/>
      <c r="C16" s="493"/>
      <c r="D16" s="493"/>
    </row>
    <row r="17" spans="1:4" ht="27" customHeight="1">
      <c r="A17" s="120">
        <v>1</v>
      </c>
      <c r="B17" s="108" t="s">
        <v>33</v>
      </c>
      <c r="C17" s="27">
        <v>144</v>
      </c>
      <c r="D17" s="27">
        <v>243</v>
      </c>
    </row>
    <row r="18" spans="1:4" ht="27.75" customHeight="1">
      <c r="A18" s="17">
        <v>2</v>
      </c>
      <c r="B18" s="24" t="s">
        <v>309</v>
      </c>
      <c r="C18" s="7">
        <v>61</v>
      </c>
      <c r="D18" s="7">
        <v>75</v>
      </c>
    </row>
    <row r="19" spans="1:4" ht="27.75" customHeight="1">
      <c r="A19" s="17">
        <v>3</v>
      </c>
      <c r="B19" s="24" t="s">
        <v>310</v>
      </c>
      <c r="C19" s="7">
        <v>9</v>
      </c>
      <c r="D19" s="7">
        <v>12</v>
      </c>
    </row>
    <row r="20" spans="1:4" ht="27" customHeight="1">
      <c r="A20" s="17">
        <v>4</v>
      </c>
      <c r="B20" s="24" t="s">
        <v>117</v>
      </c>
      <c r="C20" s="7">
        <v>0</v>
      </c>
      <c r="D20" s="7">
        <v>0</v>
      </c>
    </row>
    <row r="21" spans="1:4" ht="27" customHeight="1">
      <c r="A21" s="17">
        <v>5</v>
      </c>
      <c r="B21" s="81" t="s">
        <v>94</v>
      </c>
      <c r="C21" s="279">
        <f>C17+C18+C19+C20</f>
        <v>214</v>
      </c>
      <c r="D21" s="279">
        <f>D17+D18+D19+D20</f>
        <v>330</v>
      </c>
    </row>
    <row r="22" spans="1:4" ht="15.75" customHeight="1">
      <c r="A22" s="493" t="s">
        <v>136</v>
      </c>
      <c r="B22" s="493"/>
      <c r="C22" s="493"/>
      <c r="D22" s="493"/>
    </row>
    <row r="23" spans="1:4" ht="27" customHeight="1">
      <c r="A23" s="120">
        <v>1</v>
      </c>
      <c r="B23" s="108" t="s">
        <v>33</v>
      </c>
      <c r="C23" s="27">
        <v>0</v>
      </c>
      <c r="D23" s="27">
        <v>0</v>
      </c>
    </row>
    <row r="24" spans="1:4" ht="27.75" customHeight="1">
      <c r="A24" s="17">
        <v>2</v>
      </c>
      <c r="B24" s="24" t="s">
        <v>309</v>
      </c>
      <c r="C24" s="7">
        <v>0</v>
      </c>
      <c r="D24" s="7">
        <v>0</v>
      </c>
    </row>
    <row r="25" spans="1:4" ht="27.75" customHeight="1">
      <c r="A25" s="17">
        <v>3</v>
      </c>
      <c r="B25" s="24" t="s">
        <v>310</v>
      </c>
      <c r="C25" s="7">
        <v>0</v>
      </c>
      <c r="D25" s="7">
        <v>0</v>
      </c>
    </row>
    <row r="26" spans="1:4" ht="27" customHeight="1">
      <c r="A26" s="17">
        <v>4</v>
      </c>
      <c r="B26" s="24" t="s">
        <v>117</v>
      </c>
      <c r="C26" s="7">
        <v>0</v>
      </c>
      <c r="D26" s="7">
        <v>0</v>
      </c>
    </row>
    <row r="27" spans="1:4" ht="27" customHeight="1">
      <c r="A27" s="17">
        <v>5</v>
      </c>
      <c r="B27" s="81" t="s">
        <v>94</v>
      </c>
      <c r="C27" s="321">
        <v>0</v>
      </c>
      <c r="D27" s="321">
        <v>0</v>
      </c>
    </row>
    <row r="28" spans="1:4" ht="15.75" customHeight="1">
      <c r="A28" s="493" t="s">
        <v>138</v>
      </c>
      <c r="B28" s="493"/>
      <c r="C28" s="493"/>
      <c r="D28" s="493"/>
    </row>
    <row r="29" spans="1:4" ht="27" customHeight="1">
      <c r="A29" s="120">
        <v>1</v>
      </c>
      <c r="B29" s="108" t="s">
        <v>33</v>
      </c>
      <c r="C29" s="27">
        <v>240</v>
      </c>
      <c r="D29" s="27">
        <v>421</v>
      </c>
    </row>
    <row r="30" spans="1:4" ht="27.75" customHeight="1">
      <c r="A30" s="17">
        <v>2</v>
      </c>
      <c r="B30" s="24" t="s">
        <v>309</v>
      </c>
      <c r="C30" s="7">
        <v>136</v>
      </c>
      <c r="D30" s="7">
        <v>253</v>
      </c>
    </row>
    <row r="31" spans="1:4" ht="27.75" customHeight="1">
      <c r="A31" s="17">
        <v>3</v>
      </c>
      <c r="B31" s="24" t="s">
        <v>310</v>
      </c>
      <c r="C31" s="7">
        <v>47</v>
      </c>
      <c r="D31" s="7">
        <v>129</v>
      </c>
    </row>
    <row r="32" spans="1:4" ht="27" customHeight="1">
      <c r="A32" s="17">
        <v>4</v>
      </c>
      <c r="B32" s="24" t="s">
        <v>117</v>
      </c>
      <c r="C32" s="7">
        <v>42</v>
      </c>
      <c r="D32" s="7">
        <v>60</v>
      </c>
    </row>
    <row r="33" spans="1:4" ht="27" customHeight="1">
      <c r="A33" s="17">
        <v>5</v>
      </c>
      <c r="B33" s="81" t="s">
        <v>94</v>
      </c>
      <c r="C33" s="320" t="s">
        <v>427</v>
      </c>
      <c r="D33" s="320">
        <f>D29+D30+D31+D32</f>
        <v>863</v>
      </c>
    </row>
    <row r="34" spans="1:4" ht="15.75" customHeight="1">
      <c r="A34" s="493" t="s">
        <v>143</v>
      </c>
      <c r="B34" s="493"/>
      <c r="C34" s="493"/>
      <c r="D34" s="493"/>
    </row>
    <row r="35" spans="1:4" ht="27" customHeight="1">
      <c r="A35" s="120">
        <v>1</v>
      </c>
      <c r="B35" s="108" t="s">
        <v>33</v>
      </c>
      <c r="C35" s="27">
        <v>0</v>
      </c>
      <c r="D35" s="27">
        <v>0</v>
      </c>
    </row>
    <row r="36" spans="1:4" ht="27.75" customHeight="1">
      <c r="A36" s="17">
        <v>2</v>
      </c>
      <c r="B36" s="24" t="s">
        <v>309</v>
      </c>
      <c r="C36" s="7">
        <v>0</v>
      </c>
      <c r="D36" s="7">
        <v>0</v>
      </c>
    </row>
    <row r="37" spans="1:4" ht="27.75" customHeight="1">
      <c r="A37" s="17">
        <v>3</v>
      </c>
      <c r="B37" s="24" t="s">
        <v>310</v>
      </c>
      <c r="C37" s="7">
        <v>0</v>
      </c>
      <c r="D37" s="7">
        <v>0</v>
      </c>
    </row>
    <row r="38" spans="1:4" ht="27" customHeight="1">
      <c r="A38" s="17">
        <v>4</v>
      </c>
      <c r="B38" s="24" t="s">
        <v>117</v>
      </c>
      <c r="C38" s="7">
        <v>0</v>
      </c>
      <c r="D38" s="7">
        <v>0</v>
      </c>
    </row>
    <row r="39" spans="1:4" ht="27" customHeight="1">
      <c r="A39" s="17">
        <v>5</v>
      </c>
      <c r="B39" s="81" t="s">
        <v>94</v>
      </c>
      <c r="C39" s="321">
        <v>0</v>
      </c>
      <c r="D39" s="321">
        <v>0</v>
      </c>
    </row>
    <row r="40" spans="1:4" ht="201" customHeight="1">
      <c r="A40" s="525" t="s">
        <v>100</v>
      </c>
      <c r="B40" s="525"/>
      <c r="C40" s="553" t="s">
        <v>431</v>
      </c>
      <c r="D40" s="554"/>
    </row>
    <row r="41" spans="1:4" ht="15" customHeight="1">
      <c r="A41" s="16"/>
      <c r="B41" s="16"/>
      <c r="C41" s="32"/>
      <c r="D41" s="32"/>
    </row>
    <row r="42" spans="1:4" ht="111.75" customHeight="1">
      <c r="A42" s="496" t="s">
        <v>243</v>
      </c>
      <c r="B42" s="560"/>
      <c r="C42" s="560"/>
      <c r="D42" s="560"/>
    </row>
    <row r="43" spans="1:4" ht="156.75" customHeight="1">
      <c r="A43" s="496" t="s">
        <v>244</v>
      </c>
      <c r="B43" s="496"/>
      <c r="C43" s="496"/>
      <c r="D43" s="496"/>
    </row>
    <row r="44" spans="1:4" ht="42" customHeight="1">
      <c r="A44" s="559" t="s">
        <v>22</v>
      </c>
      <c r="B44" s="559"/>
      <c r="C44" s="559"/>
      <c r="D44" s="559"/>
    </row>
    <row r="45" spans="1:4" ht="27.75" customHeight="1">
      <c r="A45" s="559" t="s">
        <v>331</v>
      </c>
      <c r="B45" s="559"/>
      <c r="C45" s="559"/>
      <c r="D45" s="559"/>
    </row>
    <row r="46" spans="1:4" ht="19.5" customHeight="1">
      <c r="A46" s="102"/>
      <c r="B46" s="102"/>
      <c r="C46" s="102"/>
      <c r="D46" s="102"/>
    </row>
    <row r="47" spans="1:2" ht="15.75" customHeight="1">
      <c r="A47" s="558" t="s">
        <v>95</v>
      </c>
      <c r="B47" s="558"/>
    </row>
    <row r="48" spans="1:2" ht="15.75" customHeight="1">
      <c r="A48" s="558" t="s">
        <v>96</v>
      </c>
      <c r="B48" s="558"/>
    </row>
  </sheetData>
  <sheetProtection selectLockedCells="1" selectUnlockedCells="1"/>
  <mergeCells count="24">
    <mergeCell ref="A47:B47"/>
    <mergeCell ref="A44:D44"/>
    <mergeCell ref="A48:B48"/>
    <mergeCell ref="A13:A14"/>
    <mergeCell ref="B13:B14"/>
    <mergeCell ref="A42:D42"/>
    <mergeCell ref="A43:D43"/>
    <mergeCell ref="A16:D16"/>
    <mergeCell ref="C13:D13"/>
    <mergeCell ref="A45:D45"/>
    <mergeCell ref="A7:D7"/>
    <mergeCell ref="A40:B40"/>
    <mergeCell ref="A1:D1"/>
    <mergeCell ref="A3:B3"/>
    <mergeCell ref="C3:D3"/>
    <mergeCell ref="C40:D40"/>
    <mergeCell ref="A5:B5"/>
    <mergeCell ref="C5:D5"/>
    <mergeCell ref="A10:D10"/>
    <mergeCell ref="A8:D8"/>
    <mergeCell ref="A11:D11"/>
    <mergeCell ref="A22:D22"/>
    <mergeCell ref="A28:D28"/>
    <mergeCell ref="A34:D34"/>
  </mergeCells>
  <printOptions horizontalCentered="1"/>
  <pageMargins left="0.7875" right="0.7875" top="0.7875000000000001" bottom="0.7875" header="0.5118055555555556" footer="0.5118055555555556"/>
  <pageSetup horizontalDpi="300" verticalDpi="300" orientation="portrait" paperSize="9" scale="94" r:id="rId1"/>
  <rowBreaks count="1" manualBreakCount="1">
    <brk id="33" max="255" man="1"/>
  </rowBreaks>
</worksheet>
</file>

<file path=xl/worksheets/sheet8.xml><?xml version="1.0" encoding="utf-8"?>
<worksheet xmlns="http://schemas.openxmlformats.org/spreadsheetml/2006/main" xmlns:r="http://schemas.openxmlformats.org/officeDocument/2006/relationships">
  <dimension ref="A2:K50"/>
  <sheetViews>
    <sheetView view="pageBreakPreview" zoomScaleSheetLayoutView="100" zoomScalePageLayoutView="0" workbookViewId="0" topLeftCell="A22">
      <selection activeCell="E16" sqref="E16"/>
    </sheetView>
  </sheetViews>
  <sheetFormatPr defaultColWidth="9.140625" defaultRowHeight="12.75"/>
  <cols>
    <col min="1" max="1" width="16.28125" style="88" bestFit="1" customWidth="1"/>
    <col min="2" max="3" width="14.7109375" style="88" customWidth="1"/>
    <col min="4" max="11" width="16.7109375" style="88" customWidth="1"/>
    <col min="12" max="16384" width="9.140625" style="88" customWidth="1"/>
  </cols>
  <sheetData>
    <row r="2" spans="1:11" ht="15.75">
      <c r="A2" s="575" t="s">
        <v>325</v>
      </c>
      <c r="B2" s="575"/>
      <c r="C2" s="575"/>
      <c r="D2" s="575"/>
      <c r="E2" s="575"/>
      <c r="F2" s="575"/>
      <c r="G2" s="575"/>
      <c r="H2" s="575"/>
      <c r="I2" s="575"/>
      <c r="J2" s="575"/>
      <c r="K2" s="575"/>
    </row>
    <row r="3" s="3" customFormat="1" ht="12.75"/>
    <row r="4" spans="1:11" s="3" customFormat="1" ht="15">
      <c r="A4" s="576" t="s">
        <v>92</v>
      </c>
      <c r="B4" s="576"/>
      <c r="C4" s="535" t="s">
        <v>369</v>
      </c>
      <c r="D4" s="536"/>
      <c r="E4" s="536"/>
      <c r="F4" s="536"/>
      <c r="G4" s="536"/>
      <c r="H4" s="536"/>
      <c r="I4" s="536"/>
      <c r="J4" s="536"/>
      <c r="K4" s="537"/>
    </row>
    <row r="5" spans="1:7" s="3" customFormat="1" ht="15">
      <c r="A5" s="89"/>
      <c r="B5" s="89"/>
      <c r="C5" s="4"/>
      <c r="D5" s="4"/>
      <c r="E5" s="4"/>
      <c r="F5" s="6"/>
      <c r="G5" s="6"/>
    </row>
    <row r="6" spans="1:11" s="3" customFormat="1" ht="15">
      <c r="A6" s="576" t="s">
        <v>93</v>
      </c>
      <c r="B6" s="576"/>
      <c r="C6" s="535" t="s">
        <v>425</v>
      </c>
      <c r="D6" s="536"/>
      <c r="E6" s="536"/>
      <c r="F6" s="536"/>
      <c r="G6" s="536"/>
      <c r="H6" s="536"/>
      <c r="I6" s="536"/>
      <c r="J6" s="536"/>
      <c r="K6" s="537"/>
    </row>
    <row r="7" spans="1:11" s="3" customFormat="1" ht="15">
      <c r="A7" s="89"/>
      <c r="B7" s="89"/>
      <c r="C7" s="4"/>
      <c r="D7" s="4"/>
      <c r="E7" s="4"/>
      <c r="F7" s="4"/>
      <c r="G7" s="4"/>
      <c r="H7" s="4"/>
      <c r="I7" s="4"/>
      <c r="J7" s="4"/>
      <c r="K7" s="4"/>
    </row>
    <row r="8" spans="1:11" s="3" customFormat="1" ht="51" customHeight="1">
      <c r="A8" s="566" t="s">
        <v>230</v>
      </c>
      <c r="B8" s="567"/>
      <c r="C8" s="567"/>
      <c r="D8" s="567"/>
      <c r="E8" s="567"/>
      <c r="F8" s="567"/>
      <c r="G8" s="567"/>
      <c r="H8" s="567"/>
      <c r="I8" s="567"/>
      <c r="J8" s="567"/>
      <c r="K8" s="567"/>
    </row>
    <row r="9" spans="1:11" s="3" customFormat="1" ht="27.75" customHeight="1">
      <c r="A9" s="469" t="s">
        <v>13</v>
      </c>
      <c r="B9" s="469"/>
      <c r="C9" s="469"/>
      <c r="D9" s="469"/>
      <c r="E9" s="469"/>
      <c r="F9" s="469"/>
      <c r="G9" s="469"/>
      <c r="H9" s="469"/>
      <c r="I9" s="469"/>
      <c r="J9" s="469"/>
      <c r="K9" s="469"/>
    </row>
    <row r="10" spans="1:11" s="3" customFormat="1" ht="150.75" customHeight="1">
      <c r="A10" s="568" t="s">
        <v>233</v>
      </c>
      <c r="B10" s="569"/>
      <c r="C10" s="569"/>
      <c r="D10" s="569"/>
      <c r="E10" s="569"/>
      <c r="F10" s="569"/>
      <c r="G10" s="569"/>
      <c r="H10" s="569"/>
      <c r="I10" s="569"/>
      <c r="J10" s="569"/>
      <c r="K10" s="569"/>
    </row>
    <row r="11" ht="13.5" thickBot="1"/>
    <row r="12" spans="1:11" ht="29.25" customHeight="1">
      <c r="A12" s="562" t="s">
        <v>227</v>
      </c>
      <c r="B12" s="564" t="s">
        <v>317</v>
      </c>
      <c r="C12" s="564"/>
      <c r="D12" s="564"/>
      <c r="E12" s="564"/>
      <c r="F12" s="564" t="s">
        <v>326</v>
      </c>
      <c r="G12" s="564"/>
      <c r="H12" s="564"/>
      <c r="I12" s="564"/>
      <c r="J12" s="564"/>
      <c r="K12" s="565"/>
    </row>
    <row r="13" spans="1:11" ht="18" customHeight="1">
      <c r="A13" s="563"/>
      <c r="B13" s="570" t="s">
        <v>318</v>
      </c>
      <c r="C13" s="570"/>
      <c r="D13" s="570" t="s">
        <v>319</v>
      </c>
      <c r="E13" s="570" t="s">
        <v>320</v>
      </c>
      <c r="F13" s="570" t="s">
        <v>319</v>
      </c>
      <c r="G13" s="570" t="s">
        <v>320</v>
      </c>
      <c r="H13" s="570"/>
      <c r="I13" s="570"/>
      <c r="J13" s="570"/>
      <c r="K13" s="574" t="s">
        <v>321</v>
      </c>
    </row>
    <row r="14" spans="1:11" ht="38.25">
      <c r="A14" s="563"/>
      <c r="B14" s="275" t="s">
        <v>322</v>
      </c>
      <c r="C14" s="275" t="s">
        <v>120</v>
      </c>
      <c r="D14" s="570"/>
      <c r="E14" s="570"/>
      <c r="F14" s="570"/>
      <c r="G14" s="275" t="s">
        <v>94</v>
      </c>
      <c r="H14" s="275" t="s">
        <v>118</v>
      </c>
      <c r="I14" s="275" t="s">
        <v>121</v>
      </c>
      <c r="J14" s="275" t="s">
        <v>162</v>
      </c>
      <c r="K14" s="574"/>
    </row>
    <row r="15" spans="1:11" ht="13.5" thickBot="1">
      <c r="A15" s="563"/>
      <c r="B15" s="236">
        <v>1</v>
      </c>
      <c r="C15" s="236">
        <v>2</v>
      </c>
      <c r="D15" s="236">
        <v>3</v>
      </c>
      <c r="E15" s="236">
        <v>4</v>
      </c>
      <c r="F15" s="236" t="s">
        <v>323</v>
      </c>
      <c r="G15" s="236" t="s">
        <v>324</v>
      </c>
      <c r="H15" s="236">
        <v>7</v>
      </c>
      <c r="I15" s="236">
        <v>8</v>
      </c>
      <c r="J15" s="272">
        <v>9</v>
      </c>
      <c r="K15" s="274">
        <v>10</v>
      </c>
    </row>
    <row r="16" spans="1:11" ht="12.75">
      <c r="A16" s="239" t="s">
        <v>370</v>
      </c>
      <c r="B16" s="237">
        <v>7</v>
      </c>
      <c r="C16" s="237">
        <v>76</v>
      </c>
      <c r="D16" s="238">
        <v>62833824.28</v>
      </c>
      <c r="E16" s="238">
        <v>62673264.28</v>
      </c>
      <c r="F16" s="238">
        <f>G16+K16</f>
        <v>31648454.43</v>
      </c>
      <c r="G16" s="238">
        <f>H16+I16+J16</f>
        <v>31648454.43</v>
      </c>
      <c r="H16" s="238">
        <v>31648454.43</v>
      </c>
      <c r="I16" s="238">
        <v>0</v>
      </c>
      <c r="J16" s="271">
        <v>0</v>
      </c>
      <c r="K16" s="273">
        <v>0</v>
      </c>
    </row>
    <row r="17" spans="1:11" ht="12.75">
      <c r="A17" s="233" t="s">
        <v>371</v>
      </c>
      <c r="B17" s="237">
        <v>22</v>
      </c>
      <c r="C17" s="237">
        <v>43</v>
      </c>
      <c r="D17" s="238">
        <v>10447408.98</v>
      </c>
      <c r="E17" s="238">
        <v>10275584.51</v>
      </c>
      <c r="F17" s="238">
        <f>G17+K17</f>
        <v>3971230.61</v>
      </c>
      <c r="G17" s="238">
        <f>H17+I17+J17</f>
        <v>3969790.61</v>
      </c>
      <c r="H17" s="238">
        <v>3416617.55</v>
      </c>
      <c r="I17" s="238">
        <v>106424.21</v>
      </c>
      <c r="J17" s="238">
        <v>446748.85</v>
      </c>
      <c r="K17" s="246">
        <v>1440</v>
      </c>
    </row>
    <row r="18" spans="1:11" ht="12.75">
      <c r="A18" s="233" t="s">
        <v>372</v>
      </c>
      <c r="B18" s="237">
        <v>0</v>
      </c>
      <c r="C18" s="237">
        <v>21</v>
      </c>
      <c r="D18" s="238">
        <v>286068362.21</v>
      </c>
      <c r="E18" s="238">
        <v>284081233.65</v>
      </c>
      <c r="F18" s="238">
        <f>G18+K18</f>
        <v>186593679.83</v>
      </c>
      <c r="G18" s="238">
        <f>H18+I18+J18</f>
        <v>184787993.4</v>
      </c>
      <c r="H18" s="238">
        <v>0</v>
      </c>
      <c r="I18" s="238">
        <v>0</v>
      </c>
      <c r="J18" s="238">
        <v>184787993.4</v>
      </c>
      <c r="K18" s="246">
        <v>1805686.43</v>
      </c>
    </row>
    <row r="19" spans="1:11" ht="25.5">
      <c r="A19" s="233" t="s">
        <v>373</v>
      </c>
      <c r="B19" s="237">
        <f>SUM(B16:B18)</f>
        <v>29</v>
      </c>
      <c r="C19" s="237">
        <f aca="true" t="shared" si="0" ref="C19:K19">SUM(C16:C18)</f>
        <v>140</v>
      </c>
      <c r="D19" s="238">
        <f t="shared" si="0"/>
        <v>359349595.46999997</v>
      </c>
      <c r="E19" s="238">
        <f t="shared" si="0"/>
        <v>357030082.44</v>
      </c>
      <c r="F19" s="238">
        <f t="shared" si="0"/>
        <v>222213364.87</v>
      </c>
      <c r="G19" s="238">
        <f t="shared" si="0"/>
        <v>220406238.44</v>
      </c>
      <c r="H19" s="238">
        <f t="shared" si="0"/>
        <v>35065071.98</v>
      </c>
      <c r="I19" s="238">
        <f t="shared" si="0"/>
        <v>106424.21</v>
      </c>
      <c r="J19" s="238">
        <f t="shared" si="0"/>
        <v>185234742.25</v>
      </c>
      <c r="K19" s="246">
        <f t="shared" si="0"/>
        <v>1807126.43</v>
      </c>
    </row>
    <row r="20" spans="1:11" ht="25.5">
      <c r="A20" s="233" t="s">
        <v>374</v>
      </c>
      <c r="B20" s="237">
        <v>1</v>
      </c>
      <c r="C20" s="237">
        <v>27</v>
      </c>
      <c r="D20" s="238">
        <v>47535386.82</v>
      </c>
      <c r="E20" s="238">
        <v>47535386.82</v>
      </c>
      <c r="F20" s="238">
        <f>G20+K20</f>
        <v>19352118.55</v>
      </c>
      <c r="G20" s="238">
        <f>H20+I20+J20</f>
        <v>19352118.55</v>
      </c>
      <c r="H20" s="238">
        <v>19352118.55</v>
      </c>
      <c r="I20" s="238">
        <v>0</v>
      </c>
      <c r="J20" s="238">
        <v>0</v>
      </c>
      <c r="K20" s="246">
        <v>0</v>
      </c>
    </row>
    <row r="21" spans="1:11" ht="25.5">
      <c r="A21" s="233" t="s">
        <v>375</v>
      </c>
      <c r="B21" s="237">
        <v>29</v>
      </c>
      <c r="C21" s="237">
        <v>47</v>
      </c>
      <c r="D21" s="238">
        <v>2264847.58</v>
      </c>
      <c r="E21" s="238">
        <v>2264847.58</v>
      </c>
      <c r="F21" s="238">
        <f>G21+K21</f>
        <v>905681.41</v>
      </c>
      <c r="G21" s="238">
        <f>H21+I21+J21</f>
        <v>905681.41</v>
      </c>
      <c r="H21" s="238">
        <v>905681.41</v>
      </c>
      <c r="I21" s="238">
        <v>0</v>
      </c>
      <c r="J21" s="238">
        <v>0</v>
      </c>
      <c r="K21" s="246">
        <v>0</v>
      </c>
    </row>
    <row r="22" spans="1:11" ht="26.25" thickBot="1">
      <c r="A22" s="244" t="s">
        <v>376</v>
      </c>
      <c r="B22" s="242">
        <f>B19+B20+B21</f>
        <v>59</v>
      </c>
      <c r="C22" s="242">
        <f>C19+C20+C21</f>
        <v>214</v>
      </c>
      <c r="D22" s="243">
        <f>D19+D20+D21</f>
        <v>409149829.86999995</v>
      </c>
      <c r="E22" s="243">
        <f>E19+E20+E21</f>
        <v>406830316.84</v>
      </c>
      <c r="F22" s="270">
        <f>F19+F20+F21</f>
        <v>242471164.83</v>
      </c>
      <c r="G22" s="270">
        <f>G19+G20+G21</f>
        <v>240664038.4</v>
      </c>
      <c r="H22" s="270">
        <f>H19+H20+H21</f>
        <v>55322871.94</v>
      </c>
      <c r="I22" s="270">
        <f>I19+I20+I21</f>
        <v>106424.21</v>
      </c>
      <c r="J22" s="270">
        <f>J19+J20+J21</f>
        <v>185234742.25</v>
      </c>
      <c r="K22" s="280">
        <f>K19+K20+K21</f>
        <v>1807126.43</v>
      </c>
    </row>
    <row r="23" spans="1:11" ht="12.75">
      <c r="A23" s="239" t="s">
        <v>377</v>
      </c>
      <c r="B23" s="235">
        <v>4</v>
      </c>
      <c r="C23" s="235">
        <v>202</v>
      </c>
      <c r="D23" s="240">
        <v>61072015.23</v>
      </c>
      <c r="E23" s="240">
        <v>61072015.23</v>
      </c>
      <c r="F23" s="240">
        <f>G23+K23</f>
        <v>19073532.18</v>
      </c>
      <c r="G23" s="240">
        <f>H23+I23+J23</f>
        <v>19073532.18</v>
      </c>
      <c r="H23" s="240">
        <v>17002176.56</v>
      </c>
      <c r="I23" s="240">
        <v>2071355.62</v>
      </c>
      <c r="J23" s="240">
        <v>0</v>
      </c>
      <c r="K23" s="245">
        <v>0</v>
      </c>
    </row>
    <row r="24" spans="1:11" ht="12.75">
      <c r="A24" s="234" t="s">
        <v>378</v>
      </c>
      <c r="B24" s="237">
        <v>0</v>
      </c>
      <c r="C24" s="237">
        <v>23</v>
      </c>
      <c r="D24" s="238">
        <v>31210801.13</v>
      </c>
      <c r="E24" s="238">
        <v>31210801.13</v>
      </c>
      <c r="F24" s="238">
        <f>G24+K24</f>
        <v>17297797.93</v>
      </c>
      <c r="G24" s="238">
        <f>H24+I24+J24</f>
        <v>17297797.93</v>
      </c>
      <c r="H24" s="238">
        <v>15428885.25</v>
      </c>
      <c r="I24" s="238">
        <v>1706615.44</v>
      </c>
      <c r="J24" s="238">
        <v>162297.24</v>
      </c>
      <c r="K24" s="246">
        <v>0</v>
      </c>
    </row>
    <row r="25" spans="1:11" ht="12.75">
      <c r="A25" s="234" t="s">
        <v>379</v>
      </c>
      <c r="B25" s="237">
        <v>0</v>
      </c>
      <c r="C25" s="237">
        <v>1</v>
      </c>
      <c r="D25" s="238">
        <v>12605753.7</v>
      </c>
      <c r="E25" s="238">
        <v>12605753.7</v>
      </c>
      <c r="F25" s="271">
        <f>G25+K25</f>
        <v>3752798.09</v>
      </c>
      <c r="G25" s="271">
        <f>H25+I25+J25</f>
        <v>3752798.09</v>
      </c>
      <c r="H25" s="238">
        <v>3752798.09</v>
      </c>
      <c r="I25" s="238">
        <v>0</v>
      </c>
      <c r="J25" s="238">
        <v>0</v>
      </c>
      <c r="K25" s="246">
        <v>0</v>
      </c>
    </row>
    <row r="26" spans="1:11" ht="25.5">
      <c r="A26" s="234" t="s">
        <v>380</v>
      </c>
      <c r="B26" s="237">
        <f>SUM(B23:B25)</f>
        <v>4</v>
      </c>
      <c r="C26" s="237">
        <f aca="true" t="shared" si="1" ref="C26:K26">SUM(C23:C25)</f>
        <v>226</v>
      </c>
      <c r="D26" s="238">
        <f t="shared" si="1"/>
        <v>104888570.06</v>
      </c>
      <c r="E26" s="238">
        <f t="shared" si="1"/>
        <v>104888570.06</v>
      </c>
      <c r="F26" s="238">
        <f t="shared" si="1"/>
        <v>40124128.2</v>
      </c>
      <c r="G26" s="238">
        <f t="shared" si="1"/>
        <v>40124128.2</v>
      </c>
      <c r="H26" s="238">
        <f t="shared" si="1"/>
        <v>36183859.9</v>
      </c>
      <c r="I26" s="238">
        <f t="shared" si="1"/>
        <v>3777971.06</v>
      </c>
      <c r="J26" s="238">
        <f t="shared" si="1"/>
        <v>162297.24</v>
      </c>
      <c r="K26" s="246">
        <f t="shared" si="1"/>
        <v>0</v>
      </c>
    </row>
    <row r="27" spans="1:11" ht="12.75">
      <c r="A27" s="234" t="s">
        <v>381</v>
      </c>
      <c r="B27" s="237">
        <v>6</v>
      </c>
      <c r="C27" s="237">
        <v>68</v>
      </c>
      <c r="D27" s="238">
        <v>37244495.58</v>
      </c>
      <c r="E27" s="238">
        <v>37244495.58</v>
      </c>
      <c r="F27" s="238">
        <f>G27+K27</f>
        <v>15603412.69</v>
      </c>
      <c r="G27" s="238">
        <f>H27+I27+J27</f>
        <v>15603412.69</v>
      </c>
      <c r="H27" s="238">
        <v>15603412.69</v>
      </c>
      <c r="I27" s="238">
        <v>0</v>
      </c>
      <c r="J27" s="238">
        <v>0</v>
      </c>
      <c r="K27" s="246">
        <v>0</v>
      </c>
    </row>
    <row r="28" spans="1:11" ht="12.75">
      <c r="A28" s="234" t="s">
        <v>382</v>
      </c>
      <c r="B28" s="237">
        <v>17</v>
      </c>
      <c r="C28" s="237">
        <v>36</v>
      </c>
      <c r="D28" s="238">
        <v>23629515.23</v>
      </c>
      <c r="E28" s="238">
        <v>23629515.23</v>
      </c>
      <c r="F28" s="238">
        <f>G28+K28</f>
        <v>5069592.8</v>
      </c>
      <c r="G28" s="238">
        <f>H28+I28+J28</f>
        <v>5069592.8</v>
      </c>
      <c r="H28" s="238">
        <v>5069592.8</v>
      </c>
      <c r="I28" s="238">
        <v>0</v>
      </c>
      <c r="J28" s="238">
        <v>0</v>
      </c>
      <c r="K28" s="246">
        <v>0</v>
      </c>
    </row>
    <row r="29" spans="1:11" ht="25.5">
      <c r="A29" s="234" t="s">
        <v>383</v>
      </c>
      <c r="B29" s="237">
        <f>SUM(B27:B28)</f>
        <v>23</v>
      </c>
      <c r="C29" s="237">
        <f aca="true" t="shared" si="2" ref="C29:K29">SUM(C27:C28)</f>
        <v>104</v>
      </c>
      <c r="D29" s="238">
        <f t="shared" si="2"/>
        <v>60874010.81</v>
      </c>
      <c r="E29" s="238">
        <f t="shared" si="2"/>
        <v>60874010.81</v>
      </c>
      <c r="F29" s="238">
        <f t="shared" si="2"/>
        <v>20673005.49</v>
      </c>
      <c r="G29" s="238">
        <f t="shared" si="2"/>
        <v>20673005.49</v>
      </c>
      <c r="H29" s="238">
        <f t="shared" si="2"/>
        <v>20673005.49</v>
      </c>
      <c r="I29" s="238">
        <f>SUM(I27:I28)</f>
        <v>0</v>
      </c>
      <c r="J29" s="238">
        <f t="shared" si="2"/>
        <v>0</v>
      </c>
      <c r="K29" s="246">
        <f t="shared" si="2"/>
        <v>0</v>
      </c>
    </row>
    <row r="30" spans="1:11" ht="25.5">
      <c r="A30" s="234" t="s">
        <v>384</v>
      </c>
      <c r="B30" s="237">
        <v>77</v>
      </c>
      <c r="C30" s="237">
        <v>109</v>
      </c>
      <c r="D30" s="238">
        <v>5199891.07</v>
      </c>
      <c r="E30" s="238">
        <v>5199891.07</v>
      </c>
      <c r="F30" s="238">
        <f>G30+K30</f>
        <v>1231029.03</v>
      </c>
      <c r="G30" s="238">
        <f>H30+I30+J30</f>
        <v>1231029.03</v>
      </c>
      <c r="H30" s="238">
        <v>1231029.03</v>
      </c>
      <c r="I30" s="238">
        <v>0</v>
      </c>
      <c r="J30" s="238">
        <v>0</v>
      </c>
      <c r="K30" s="246">
        <v>0</v>
      </c>
    </row>
    <row r="31" spans="1:11" ht="26.25" thickBot="1">
      <c r="A31" s="241" t="s">
        <v>385</v>
      </c>
      <c r="B31" s="242">
        <f>B26+B29+B30</f>
        <v>104</v>
      </c>
      <c r="C31" s="242">
        <f aca="true" t="shared" si="3" ref="C31:K31">C26+C29+C30</f>
        <v>439</v>
      </c>
      <c r="D31" s="243">
        <f t="shared" si="3"/>
        <v>170962471.94</v>
      </c>
      <c r="E31" s="243">
        <f t="shared" si="3"/>
        <v>170962471.94</v>
      </c>
      <c r="F31" s="243">
        <f t="shared" si="3"/>
        <v>62028162.72</v>
      </c>
      <c r="G31" s="243">
        <f t="shared" si="3"/>
        <v>62028162.72</v>
      </c>
      <c r="H31" s="243">
        <f t="shared" si="3"/>
        <v>58087894.42</v>
      </c>
      <c r="I31" s="243">
        <f t="shared" si="3"/>
        <v>3777971.06</v>
      </c>
      <c r="J31" s="243">
        <f t="shared" si="3"/>
        <v>162297.24</v>
      </c>
      <c r="K31" s="247">
        <f t="shared" si="3"/>
        <v>0</v>
      </c>
    </row>
    <row r="32" spans="1:11" ht="13.5" thickBot="1">
      <c r="A32" s="239" t="s">
        <v>386</v>
      </c>
      <c r="B32" s="235">
        <v>1</v>
      </c>
      <c r="C32" s="235">
        <v>219</v>
      </c>
      <c r="D32" s="240">
        <v>119784605.36</v>
      </c>
      <c r="E32" s="240">
        <v>118374219.42</v>
      </c>
      <c r="F32" s="248">
        <f>G32+K32</f>
        <v>77801361.94000001</v>
      </c>
      <c r="G32" s="248">
        <f>H32+I32+J32</f>
        <v>76981546.15</v>
      </c>
      <c r="H32" s="248">
        <v>76981546.15</v>
      </c>
      <c r="I32" s="240">
        <v>0</v>
      </c>
      <c r="J32" s="240">
        <v>0</v>
      </c>
      <c r="K32" s="245">
        <v>819815.79</v>
      </c>
    </row>
    <row r="33" spans="1:11" ht="13.5" thickBot="1">
      <c r="A33" s="234" t="s">
        <v>387</v>
      </c>
      <c r="B33" s="237">
        <v>7</v>
      </c>
      <c r="C33" s="237">
        <v>51</v>
      </c>
      <c r="D33" s="238">
        <v>39450863.61</v>
      </c>
      <c r="E33" s="238">
        <v>39319385.01</v>
      </c>
      <c r="F33" s="248">
        <f>G33+K33</f>
        <v>8954370.6</v>
      </c>
      <c r="G33" s="238">
        <f aca="true" t="shared" si="4" ref="G33:G40">H33+I33+J33</f>
        <v>8954370.6</v>
      </c>
      <c r="H33" s="238">
        <v>8954370.6</v>
      </c>
      <c r="I33" s="238">
        <v>0</v>
      </c>
      <c r="J33" s="238">
        <v>0</v>
      </c>
      <c r="K33" s="246">
        <v>0</v>
      </c>
    </row>
    <row r="34" spans="1:11" ht="13.5" thickBot="1">
      <c r="A34" s="234" t="s">
        <v>388</v>
      </c>
      <c r="B34" s="237">
        <v>0</v>
      </c>
      <c r="C34" s="237">
        <v>3</v>
      </c>
      <c r="D34" s="238">
        <v>1188127.44</v>
      </c>
      <c r="E34" s="238">
        <v>1188127.44</v>
      </c>
      <c r="F34" s="248">
        <f>G34+K34</f>
        <v>844791.41</v>
      </c>
      <c r="G34" s="238">
        <f t="shared" si="4"/>
        <v>844791.41</v>
      </c>
      <c r="H34" s="238">
        <v>844791.41</v>
      </c>
      <c r="I34" s="238">
        <v>0</v>
      </c>
      <c r="J34" s="238">
        <v>0</v>
      </c>
      <c r="K34" s="246">
        <v>0</v>
      </c>
    </row>
    <row r="35" spans="1:11" ht="12.75">
      <c r="A35" s="234" t="s">
        <v>389</v>
      </c>
      <c r="B35" s="237">
        <v>1</v>
      </c>
      <c r="C35" s="237">
        <v>3</v>
      </c>
      <c r="D35" s="238">
        <v>6991017</v>
      </c>
      <c r="E35" s="238">
        <v>6991017</v>
      </c>
      <c r="F35" s="248">
        <f>G35+K35</f>
        <v>564793.29</v>
      </c>
      <c r="G35" s="238">
        <f t="shared" si="4"/>
        <v>564793.29</v>
      </c>
      <c r="H35" s="238">
        <v>555516.27</v>
      </c>
      <c r="I35" s="238">
        <v>9277.02</v>
      </c>
      <c r="J35" s="238">
        <v>0</v>
      </c>
      <c r="K35" s="246">
        <v>0</v>
      </c>
    </row>
    <row r="36" spans="1:11" ht="25.5">
      <c r="A36" s="234" t="s">
        <v>390</v>
      </c>
      <c r="B36" s="237">
        <f>SUM(B32:B35)</f>
        <v>9</v>
      </c>
      <c r="C36" s="237">
        <f>SUM(C32:C35)</f>
        <v>276</v>
      </c>
      <c r="D36" s="238">
        <f>SUM(D32:D35)</f>
        <v>167414613.41</v>
      </c>
      <c r="E36" s="238">
        <f>SUM(E32:E35)</f>
        <v>165872748.87</v>
      </c>
      <c r="F36" s="238">
        <f>SUM(F32:F35)</f>
        <v>88165317.24000001</v>
      </c>
      <c r="G36" s="238">
        <f t="shared" si="4"/>
        <v>87345501.44999999</v>
      </c>
      <c r="H36" s="238">
        <f>SUM(H32:H35)</f>
        <v>87336224.42999999</v>
      </c>
      <c r="I36" s="238">
        <f>SUM(I32:I35)</f>
        <v>9277.02</v>
      </c>
      <c r="J36" s="238">
        <f>SUM(J32:J35)</f>
        <v>0</v>
      </c>
      <c r="K36" s="246">
        <f>SUM(K32:K35)</f>
        <v>819815.79</v>
      </c>
    </row>
    <row r="37" spans="1:11" ht="12.75">
      <c r="A37" s="234" t="s">
        <v>391</v>
      </c>
      <c r="B37" s="237">
        <v>17</v>
      </c>
      <c r="C37" s="237">
        <v>38</v>
      </c>
      <c r="D37" s="238">
        <v>17826429.94</v>
      </c>
      <c r="E37" s="238">
        <v>17826429.94</v>
      </c>
      <c r="F37" s="238">
        <f>G37+K37</f>
        <v>5121928.51</v>
      </c>
      <c r="G37" s="238">
        <f t="shared" si="4"/>
        <v>5121928.51</v>
      </c>
      <c r="H37" s="238">
        <v>5121928.51</v>
      </c>
      <c r="I37" s="238">
        <v>0</v>
      </c>
      <c r="J37" s="238">
        <v>0</v>
      </c>
      <c r="K37" s="246">
        <v>0</v>
      </c>
    </row>
    <row r="38" spans="1:11" ht="12.75">
      <c r="A38" s="234" t="s">
        <v>392</v>
      </c>
      <c r="B38" s="237">
        <v>1</v>
      </c>
      <c r="C38" s="237">
        <v>4</v>
      </c>
      <c r="D38" s="238">
        <v>5866192</v>
      </c>
      <c r="E38" s="238">
        <v>5866192</v>
      </c>
      <c r="F38" s="238">
        <f>G38+K38</f>
        <v>3039349.93</v>
      </c>
      <c r="G38" s="238">
        <f t="shared" si="4"/>
        <v>3039349.93</v>
      </c>
      <c r="H38" s="238">
        <v>2789063.71</v>
      </c>
      <c r="I38" s="238">
        <v>250286.22</v>
      </c>
      <c r="J38" s="238">
        <v>0</v>
      </c>
      <c r="K38" s="246">
        <v>0</v>
      </c>
    </row>
    <row r="39" spans="1:11" ht="25.5">
      <c r="A39" s="234" t="s">
        <v>393</v>
      </c>
      <c r="B39" s="237">
        <f>SUM(B37:B38)</f>
        <v>18</v>
      </c>
      <c r="C39" s="237">
        <f>SUM(C37:C38)</f>
        <v>42</v>
      </c>
      <c r="D39" s="238">
        <f>SUM(D37:D38)</f>
        <v>23692621.94</v>
      </c>
      <c r="E39" s="238">
        <f>SUM(E37:E38)</f>
        <v>23692621.94</v>
      </c>
      <c r="F39" s="238">
        <f>SUM(F37:F38)</f>
        <v>8161278.4399999995</v>
      </c>
      <c r="G39" s="238">
        <f t="shared" si="4"/>
        <v>8161278.4399999995</v>
      </c>
      <c r="H39" s="238">
        <f>SUM(H37:H38)</f>
        <v>7910992.22</v>
      </c>
      <c r="I39" s="238">
        <f>SUM(I37:I38)</f>
        <v>250286.22</v>
      </c>
      <c r="J39" s="238">
        <f>SUM(J37:J38)</f>
        <v>0</v>
      </c>
      <c r="K39" s="246">
        <f>SUM(K37:K38)</f>
        <v>0</v>
      </c>
    </row>
    <row r="40" spans="1:11" ht="26.25" thickBot="1">
      <c r="A40" s="241" t="s">
        <v>394</v>
      </c>
      <c r="B40" s="242">
        <f>B36+B39</f>
        <v>27</v>
      </c>
      <c r="C40" s="242">
        <f>C36+C39</f>
        <v>318</v>
      </c>
      <c r="D40" s="243">
        <f>D36+D39</f>
        <v>191107235.35</v>
      </c>
      <c r="E40" s="243">
        <f>E36+E39</f>
        <v>189565370.81</v>
      </c>
      <c r="F40" s="249">
        <f>F36+F39</f>
        <v>96326595.68</v>
      </c>
      <c r="G40" s="243">
        <f t="shared" si="4"/>
        <v>95506779.88999999</v>
      </c>
      <c r="H40" s="249">
        <f>H36+H39</f>
        <v>95247216.64999999</v>
      </c>
      <c r="I40" s="243">
        <f>I36+I39</f>
        <v>259563.24</v>
      </c>
      <c r="J40" s="243">
        <f>J36+J39</f>
        <v>0</v>
      </c>
      <c r="K40" s="247">
        <f>K36+K39</f>
        <v>819815.79</v>
      </c>
    </row>
    <row r="41" spans="1:11" ht="12.75">
      <c r="A41" s="239" t="s">
        <v>395</v>
      </c>
      <c r="B41" s="250">
        <v>27</v>
      </c>
      <c r="C41" s="250">
        <v>78</v>
      </c>
      <c r="D41" s="240">
        <v>61167646</v>
      </c>
      <c r="E41" s="248">
        <v>61167646</v>
      </c>
      <c r="F41" s="248">
        <f>G41+K41</f>
        <v>11612013.81</v>
      </c>
      <c r="G41" s="253">
        <f>H41+I41+J41</f>
        <v>11612013.81</v>
      </c>
      <c r="H41" s="240">
        <v>11161008.73</v>
      </c>
      <c r="I41" s="240">
        <v>451005.08</v>
      </c>
      <c r="J41" s="240">
        <v>0</v>
      </c>
      <c r="K41" s="245">
        <v>0</v>
      </c>
    </row>
    <row r="42" spans="1:11" ht="12.75">
      <c r="A42" s="234" t="s">
        <v>396</v>
      </c>
      <c r="B42" s="251">
        <v>34</v>
      </c>
      <c r="C42" s="251">
        <v>123</v>
      </c>
      <c r="D42" s="238">
        <v>57395424.79</v>
      </c>
      <c r="E42" s="238">
        <v>57395424.79</v>
      </c>
      <c r="F42" s="238">
        <f>G42+K42</f>
        <v>23442207.02</v>
      </c>
      <c r="G42" s="238">
        <f>H42+I42+J42</f>
        <v>23442207.02</v>
      </c>
      <c r="H42" s="238">
        <v>23442207.02</v>
      </c>
      <c r="I42" s="238">
        <v>0</v>
      </c>
      <c r="J42" s="238">
        <v>0</v>
      </c>
      <c r="K42" s="246">
        <v>0</v>
      </c>
    </row>
    <row r="43" spans="1:11" ht="12.75">
      <c r="A43" s="234" t="s">
        <v>397</v>
      </c>
      <c r="B43" s="251">
        <v>2</v>
      </c>
      <c r="C43" s="251">
        <v>3</v>
      </c>
      <c r="D43" s="238">
        <v>6987684</v>
      </c>
      <c r="E43" s="238">
        <v>6987684</v>
      </c>
      <c r="F43" s="238">
        <f>G43+K43</f>
        <v>1568214.02</v>
      </c>
      <c r="G43" s="238">
        <f>H43+I43+J43</f>
        <v>1568214.02</v>
      </c>
      <c r="H43" s="238">
        <v>1544690.81</v>
      </c>
      <c r="I43" s="238">
        <v>23523.21</v>
      </c>
      <c r="J43" s="238">
        <v>0</v>
      </c>
      <c r="K43" s="246">
        <v>0</v>
      </c>
    </row>
    <row r="44" spans="1:11" ht="25.5">
      <c r="A44" s="234" t="s">
        <v>398</v>
      </c>
      <c r="B44" s="251">
        <f>SUM(B41:B43)</f>
        <v>63</v>
      </c>
      <c r="C44" s="251">
        <f aca="true" t="shared" si="5" ref="C44:H44">SUM(C41:C43)</f>
        <v>204</v>
      </c>
      <c r="D44" s="238">
        <f t="shared" si="5"/>
        <v>125550754.78999999</v>
      </c>
      <c r="E44" s="238">
        <f t="shared" si="5"/>
        <v>125550754.78999999</v>
      </c>
      <c r="F44" s="238">
        <f>G44+K44</f>
        <v>36622434.85</v>
      </c>
      <c r="G44" s="238">
        <f>H44+I44+J44</f>
        <v>36622434.85</v>
      </c>
      <c r="H44" s="238">
        <f t="shared" si="5"/>
        <v>36147906.56</v>
      </c>
      <c r="I44" s="238">
        <f>SUM(I41:I43)</f>
        <v>474528.29000000004</v>
      </c>
      <c r="J44" s="238">
        <f>SUM(J41:J43)</f>
        <v>0</v>
      </c>
      <c r="K44" s="238">
        <f>SUM(K41:K43)</f>
        <v>0</v>
      </c>
    </row>
    <row r="45" spans="1:11" ht="25.5">
      <c r="A45" s="234" t="s">
        <v>399</v>
      </c>
      <c r="B45" s="251">
        <v>16</v>
      </c>
      <c r="C45" s="251">
        <v>31</v>
      </c>
      <c r="D45" s="238">
        <v>22637039.1</v>
      </c>
      <c r="E45" s="238">
        <v>22637039.1</v>
      </c>
      <c r="F45" s="238">
        <f>G45+K45</f>
        <v>8720525.43</v>
      </c>
      <c r="G45" s="238">
        <f>H45+I45+J45</f>
        <v>8720525.43</v>
      </c>
      <c r="H45" s="238">
        <v>7887914.36</v>
      </c>
      <c r="I45" s="238">
        <v>832611.07</v>
      </c>
      <c r="J45" s="238">
        <v>0</v>
      </c>
      <c r="K45" s="246">
        <v>0</v>
      </c>
    </row>
    <row r="46" spans="1:11" ht="25.5">
      <c r="A46" s="234" t="s">
        <v>400</v>
      </c>
      <c r="B46" s="251">
        <v>19</v>
      </c>
      <c r="C46" s="251">
        <v>25</v>
      </c>
      <c r="D46" s="238">
        <v>12493803.2</v>
      </c>
      <c r="E46" s="238">
        <v>12493803.2</v>
      </c>
      <c r="F46" s="238">
        <f>G46+K46</f>
        <v>3324741.88</v>
      </c>
      <c r="G46" s="238">
        <f>H46+I46+J46</f>
        <v>3324741.88</v>
      </c>
      <c r="H46" s="238">
        <v>3324741.88</v>
      </c>
      <c r="I46" s="238">
        <v>0</v>
      </c>
      <c r="J46" s="238">
        <v>0</v>
      </c>
      <c r="K46" s="246">
        <v>0</v>
      </c>
    </row>
    <row r="47" spans="1:11" ht="25.5">
      <c r="A47" s="234" t="s">
        <v>401</v>
      </c>
      <c r="B47" s="251">
        <v>7</v>
      </c>
      <c r="C47" s="251">
        <v>24</v>
      </c>
      <c r="D47" s="238">
        <v>7939096.66</v>
      </c>
      <c r="E47" s="238">
        <v>7939096.66</v>
      </c>
      <c r="F47" s="238">
        <f>G47+K47</f>
        <v>2987272.31</v>
      </c>
      <c r="G47" s="238">
        <f>H47+I47+J47</f>
        <v>2987272.31</v>
      </c>
      <c r="H47" s="238">
        <v>2557288.64</v>
      </c>
      <c r="I47" s="238">
        <v>429983.67</v>
      </c>
      <c r="J47" s="238">
        <v>0</v>
      </c>
      <c r="K47" s="246">
        <v>0</v>
      </c>
    </row>
    <row r="48" spans="1:11" ht="25.5">
      <c r="A48" s="234" t="s">
        <v>402</v>
      </c>
      <c r="B48" s="251">
        <v>0</v>
      </c>
      <c r="C48" s="251">
        <v>59</v>
      </c>
      <c r="D48" s="238">
        <v>2753023.7</v>
      </c>
      <c r="E48" s="238">
        <v>2753023.7</v>
      </c>
      <c r="F48" s="238">
        <f>G48+K48</f>
        <v>2501607.82</v>
      </c>
      <c r="G48" s="238">
        <f>H48+I48+J48</f>
        <v>2501607.82</v>
      </c>
      <c r="H48" s="238">
        <v>2501607.82</v>
      </c>
      <c r="I48" s="238">
        <v>0</v>
      </c>
      <c r="J48" s="238">
        <v>0</v>
      </c>
      <c r="K48" s="246">
        <v>0</v>
      </c>
    </row>
    <row r="49" spans="1:11" ht="26.25" thickBot="1">
      <c r="A49" s="241" t="s">
        <v>403</v>
      </c>
      <c r="B49" s="252">
        <f>B44+B45+B46+B47+B48</f>
        <v>105</v>
      </c>
      <c r="C49" s="252">
        <f aca="true" t="shared" si="6" ref="C49:K49">C44+C45+C46+C47+C48</f>
        <v>343</v>
      </c>
      <c r="D49" s="243">
        <f t="shared" si="6"/>
        <v>171373717.44999996</v>
      </c>
      <c r="E49" s="243">
        <f t="shared" si="6"/>
        <v>171373717.44999996</v>
      </c>
      <c r="F49" s="243">
        <f>G49+K49</f>
        <v>54156582.29000001</v>
      </c>
      <c r="G49" s="243">
        <f>H49+I49+J49</f>
        <v>54156582.29000001</v>
      </c>
      <c r="H49" s="243">
        <f t="shared" si="6"/>
        <v>52419459.260000005</v>
      </c>
      <c r="I49" s="243">
        <f t="shared" si="6"/>
        <v>1737123.0299999998</v>
      </c>
      <c r="J49" s="243">
        <f t="shared" si="6"/>
        <v>0</v>
      </c>
      <c r="K49" s="247">
        <f t="shared" si="6"/>
        <v>0</v>
      </c>
    </row>
    <row r="50" spans="1:11" ht="36" customHeight="1">
      <c r="A50" s="300" t="s">
        <v>100</v>
      </c>
      <c r="B50" s="571" t="s">
        <v>429</v>
      </c>
      <c r="C50" s="572"/>
      <c r="D50" s="572"/>
      <c r="E50" s="572"/>
      <c r="F50" s="572"/>
      <c r="G50" s="572"/>
      <c r="H50" s="572"/>
      <c r="I50" s="572"/>
      <c r="J50" s="572"/>
      <c r="K50" s="573"/>
    </row>
  </sheetData>
  <sheetProtection/>
  <mergeCells count="18">
    <mergeCell ref="A2:K2"/>
    <mergeCell ref="A4:B4"/>
    <mergeCell ref="A6:B6"/>
    <mergeCell ref="C4:K4"/>
    <mergeCell ref="C6:K6"/>
    <mergeCell ref="B50:K50"/>
    <mergeCell ref="F13:F14"/>
    <mergeCell ref="G13:J13"/>
    <mergeCell ref="K13:K14"/>
    <mergeCell ref="D13:D14"/>
    <mergeCell ref="A9:K9"/>
    <mergeCell ref="A12:A15"/>
    <mergeCell ref="F12:K12"/>
    <mergeCell ref="A8:K8"/>
    <mergeCell ref="B12:E12"/>
    <mergeCell ref="A10:K10"/>
    <mergeCell ref="E13:E14"/>
    <mergeCell ref="B13:C13"/>
  </mergeCells>
  <printOptions/>
  <pageMargins left="0.75" right="0.75" top="1" bottom="1" header="0.5" footer="0.5"/>
  <pageSetup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dimension ref="A1:J34"/>
  <sheetViews>
    <sheetView tabSelected="1" view="pageBreakPreview" zoomScale="120" zoomScaleSheetLayoutView="120" zoomScalePageLayoutView="0" workbookViewId="0" topLeftCell="A10">
      <selection activeCell="C33" sqref="C33:F33"/>
    </sheetView>
  </sheetViews>
  <sheetFormatPr defaultColWidth="9.140625" defaultRowHeight="12.75"/>
  <cols>
    <col min="1" max="1" width="26.57421875" style="3" customWidth="1"/>
    <col min="2" max="3" width="16.7109375" style="3" customWidth="1"/>
    <col min="4" max="4" width="16.57421875" style="3" customWidth="1"/>
    <col min="5" max="5" width="19.421875" style="3" customWidth="1"/>
    <col min="6" max="16384" width="9.140625" style="3" customWidth="1"/>
  </cols>
  <sheetData>
    <row r="1" spans="1:5" ht="16.5" customHeight="1">
      <c r="A1" s="497" t="s">
        <v>296</v>
      </c>
      <c r="B1" s="497"/>
      <c r="C1" s="497"/>
      <c r="D1" s="497"/>
      <c r="E1" s="497"/>
    </row>
    <row r="3" spans="1:5" ht="15">
      <c r="A3" s="21" t="s">
        <v>92</v>
      </c>
      <c r="B3" s="499" t="s">
        <v>369</v>
      </c>
      <c r="C3" s="499"/>
      <c r="D3" s="499"/>
      <c r="E3" s="499"/>
    </row>
    <row r="4" spans="1:5" ht="15">
      <c r="A4" s="21"/>
      <c r="B4" s="4"/>
      <c r="C4" s="4"/>
      <c r="D4" s="4"/>
      <c r="E4" s="4"/>
    </row>
    <row r="5" spans="1:5" ht="15">
      <c r="A5" s="21" t="s">
        <v>93</v>
      </c>
      <c r="B5" s="499" t="s">
        <v>425</v>
      </c>
      <c r="C5" s="499"/>
      <c r="D5" s="499"/>
      <c r="E5" s="499"/>
    </row>
    <row r="6" spans="1:5" ht="15">
      <c r="A6" s="21"/>
      <c r="B6" s="4"/>
      <c r="C6" s="4"/>
      <c r="D6" s="4"/>
      <c r="E6" s="4"/>
    </row>
    <row r="7" spans="1:5" ht="102.75" customHeight="1">
      <c r="A7" s="566" t="s">
        <v>348</v>
      </c>
      <c r="B7" s="567"/>
      <c r="C7" s="567"/>
      <c r="D7" s="567"/>
      <c r="E7" s="567"/>
    </row>
    <row r="8" spans="1:5" ht="31.5" customHeight="1">
      <c r="A8" s="469" t="s">
        <v>10</v>
      </c>
      <c r="B8" s="469"/>
      <c r="C8" s="469"/>
      <c r="D8" s="469"/>
      <c r="E8" s="469"/>
    </row>
    <row r="10" spans="1:5" ht="21" customHeight="1">
      <c r="A10" s="508" t="s">
        <v>91</v>
      </c>
      <c r="B10" s="532" t="s">
        <v>11</v>
      </c>
      <c r="C10" s="581"/>
      <c r="D10" s="581"/>
      <c r="E10" s="533"/>
    </row>
    <row r="11" spans="1:5" ht="30" customHeight="1">
      <c r="A11" s="508"/>
      <c r="B11" s="582" t="s">
        <v>12</v>
      </c>
      <c r="C11" s="583"/>
      <c r="D11" s="583" t="s">
        <v>231</v>
      </c>
      <c r="E11" s="583"/>
    </row>
    <row r="12" spans="1:5" ht="30" customHeight="1">
      <c r="A12" s="508"/>
      <c r="B12" s="152" t="s">
        <v>119</v>
      </c>
      <c r="C12" s="78" t="s">
        <v>120</v>
      </c>
      <c r="D12" s="78" t="str">
        <f>B12</f>
        <v>w okresie objętym sprawozdaniem</v>
      </c>
      <c r="E12" s="78" t="s">
        <v>120</v>
      </c>
    </row>
    <row r="13" spans="1:5" ht="12.75">
      <c r="A13" s="156">
        <v>1</v>
      </c>
      <c r="B13" s="157">
        <v>2</v>
      </c>
      <c r="C13" s="157">
        <v>3</v>
      </c>
      <c r="D13" s="157">
        <v>4</v>
      </c>
      <c r="E13" s="157">
        <v>5</v>
      </c>
    </row>
    <row r="14" spans="1:5" ht="27" customHeight="1">
      <c r="A14" s="86" t="s">
        <v>376</v>
      </c>
      <c r="B14" s="316">
        <f>B15+B16+B17</f>
        <v>38574725.620000005</v>
      </c>
      <c r="C14" s="316">
        <f>C15+C16+C17</f>
        <v>84208969.14</v>
      </c>
      <c r="D14" s="316">
        <f>D15+D16+D17</f>
        <v>29410952.51</v>
      </c>
      <c r="E14" s="316">
        <f>E15+E16+E17</f>
        <v>55322871.94</v>
      </c>
    </row>
    <row r="15" spans="1:5" s="29" customFormat="1" ht="21" customHeight="1">
      <c r="A15" s="158" t="s">
        <v>406</v>
      </c>
      <c r="B15" s="267">
        <v>17609626.51</v>
      </c>
      <c r="C15" s="267">
        <v>48762269.86</v>
      </c>
      <c r="D15" s="267">
        <v>13161735.92</v>
      </c>
      <c r="E15" s="267">
        <v>35065071.98</v>
      </c>
    </row>
    <row r="16" spans="1:5" s="29" customFormat="1" ht="21" customHeight="1">
      <c r="A16" s="158" t="s">
        <v>407</v>
      </c>
      <c r="B16" s="267">
        <v>20035549.02</v>
      </c>
      <c r="C16" s="267">
        <v>33788180.34</v>
      </c>
      <c r="D16" s="267">
        <v>15732131.14</v>
      </c>
      <c r="E16" s="267">
        <v>19352118.55</v>
      </c>
    </row>
    <row r="17" spans="1:5" ht="21" customHeight="1">
      <c r="A17" s="158" t="s">
        <v>408</v>
      </c>
      <c r="B17" s="268">
        <v>929550.09</v>
      </c>
      <c r="C17" s="268">
        <v>1658518.94</v>
      </c>
      <c r="D17" s="268">
        <v>517085.45</v>
      </c>
      <c r="E17" s="268">
        <v>905681.41</v>
      </c>
    </row>
    <row r="18" spans="1:5" ht="27" customHeight="1">
      <c r="A18" s="86" t="s">
        <v>385</v>
      </c>
      <c r="B18" s="295">
        <f>B19+B20+B21</f>
        <v>36039022.79</v>
      </c>
      <c r="C18" s="295">
        <f>C19+C20+C21</f>
        <v>91960323.98</v>
      </c>
      <c r="D18" s="295">
        <f>D19+D20+D21</f>
        <v>26462668.29</v>
      </c>
      <c r="E18" s="295">
        <f>E19+E20+E21</f>
        <v>58087894.42</v>
      </c>
    </row>
    <row r="19" spans="1:5" s="29" customFormat="1" ht="21" customHeight="1">
      <c r="A19" s="158" t="s">
        <v>411</v>
      </c>
      <c r="B19" s="267">
        <v>15846168.82</v>
      </c>
      <c r="C19" s="267">
        <v>54100147.68</v>
      </c>
      <c r="D19" s="267">
        <v>13040744.15</v>
      </c>
      <c r="E19" s="267">
        <v>36183859.9</v>
      </c>
    </row>
    <row r="20" spans="1:5" s="29" customFormat="1" ht="21" customHeight="1">
      <c r="A20" s="158" t="s">
        <v>409</v>
      </c>
      <c r="B20" s="267">
        <v>18375837.89</v>
      </c>
      <c r="C20" s="267">
        <v>35121016.34</v>
      </c>
      <c r="D20" s="267">
        <v>12892343.85</v>
      </c>
      <c r="E20" s="267">
        <v>20673005.49</v>
      </c>
    </row>
    <row r="21" spans="1:5" ht="21" customHeight="1">
      <c r="A21" s="265" t="s">
        <v>410</v>
      </c>
      <c r="B21" s="268">
        <v>1817016.08</v>
      </c>
      <c r="C21" s="268">
        <v>2739159.96</v>
      </c>
      <c r="D21" s="268">
        <v>529580.29</v>
      </c>
      <c r="E21" s="268">
        <v>1231029.03</v>
      </c>
    </row>
    <row r="22" spans="1:5" ht="27" customHeight="1">
      <c r="A22" s="86" t="s">
        <v>394</v>
      </c>
      <c r="B22" s="295">
        <f>B23+B24</f>
        <v>58622806.58</v>
      </c>
      <c r="C22" s="295">
        <f>C23+C24</f>
        <v>133299867.03</v>
      </c>
      <c r="D22" s="295">
        <f>D23+D24</f>
        <v>48501413.66</v>
      </c>
      <c r="E22" s="295">
        <f>E23+E24</f>
        <v>90774151.92999999</v>
      </c>
    </row>
    <row r="23" spans="1:5" s="29" customFormat="1" ht="21" customHeight="1">
      <c r="A23" s="158" t="s">
        <v>404</v>
      </c>
      <c r="B23" s="267">
        <v>50863597.04</v>
      </c>
      <c r="C23" s="267">
        <v>120104097.2</v>
      </c>
      <c r="D23" s="267">
        <v>43334698.87</v>
      </c>
      <c r="E23" s="267">
        <v>82944048.33</v>
      </c>
    </row>
    <row r="24" spans="1:5" s="29" customFormat="1" ht="21" customHeight="1">
      <c r="A24" s="158" t="s">
        <v>405</v>
      </c>
      <c r="B24" s="267">
        <v>7759209.54</v>
      </c>
      <c r="C24" s="267">
        <v>13195769.83</v>
      </c>
      <c r="D24" s="267">
        <v>5166714.79</v>
      </c>
      <c r="E24" s="267">
        <v>7830103.6</v>
      </c>
    </row>
    <row r="25" spans="1:5" ht="27" customHeight="1">
      <c r="A25" s="86" t="s">
        <v>403</v>
      </c>
      <c r="B25" s="295">
        <f>B26+B27+B28+B29+B30</f>
        <v>36078799</v>
      </c>
      <c r="C25" s="295">
        <f>C26+C27+C28+C29+C30</f>
        <v>75936777.92999999</v>
      </c>
      <c r="D25" s="295">
        <f>D26+D27+D28+D29+D30</f>
        <v>28558848.899999995</v>
      </c>
      <c r="E25" s="295">
        <f>E26+E27+E28+E29+E30</f>
        <v>50709437.95</v>
      </c>
    </row>
    <row r="26" spans="1:5" s="29" customFormat="1" ht="21" customHeight="1">
      <c r="A26" s="266" t="s">
        <v>412</v>
      </c>
      <c r="B26" s="267">
        <v>24115299.89</v>
      </c>
      <c r="C26" s="267">
        <v>50901304.61</v>
      </c>
      <c r="D26" s="267">
        <v>18371278.97</v>
      </c>
      <c r="E26" s="267">
        <v>35224639.02</v>
      </c>
    </row>
    <row r="27" spans="1:5" s="29" customFormat="1" ht="21" customHeight="1">
      <c r="A27" s="266" t="s">
        <v>413</v>
      </c>
      <c r="B27" s="267">
        <v>5017154.11</v>
      </c>
      <c r="C27" s="267">
        <v>11642661.91</v>
      </c>
      <c r="D27" s="267">
        <v>4452584.83</v>
      </c>
      <c r="E27" s="267">
        <v>7489459.75</v>
      </c>
    </row>
    <row r="28" spans="1:5" s="29" customFormat="1" ht="21" customHeight="1">
      <c r="A28" s="266" t="s">
        <v>414</v>
      </c>
      <c r="B28" s="267">
        <v>4394177.65</v>
      </c>
      <c r="C28" s="267">
        <v>6425129.34</v>
      </c>
      <c r="D28" s="267">
        <v>2531655.39</v>
      </c>
      <c r="E28" s="267">
        <v>3261078.57</v>
      </c>
    </row>
    <row r="29" spans="1:5" s="29" customFormat="1" ht="21" customHeight="1">
      <c r="A29" s="266" t="s">
        <v>415</v>
      </c>
      <c r="B29" s="267">
        <v>2211686.53</v>
      </c>
      <c r="C29" s="267">
        <v>4254261.24</v>
      </c>
      <c r="D29" s="267">
        <v>2114500.26</v>
      </c>
      <c r="E29" s="267">
        <v>2534348.76</v>
      </c>
    </row>
    <row r="30" spans="1:5" ht="21" customHeight="1">
      <c r="A30" s="266" t="s">
        <v>416</v>
      </c>
      <c r="B30" s="268">
        <v>340480.82</v>
      </c>
      <c r="C30" s="268">
        <v>2713420.83</v>
      </c>
      <c r="D30" s="268">
        <v>1088829.45</v>
      </c>
      <c r="E30" s="268">
        <v>2199911.85</v>
      </c>
    </row>
    <row r="31" spans="1:5" ht="257.25" customHeight="1">
      <c r="A31" s="329" t="s">
        <v>100</v>
      </c>
      <c r="B31" s="578" t="s">
        <v>432</v>
      </c>
      <c r="C31" s="579"/>
      <c r="D31" s="579"/>
      <c r="E31" s="580"/>
    </row>
    <row r="33" spans="1:10" ht="12.75">
      <c r="A33" s="511" t="s">
        <v>95</v>
      </c>
      <c r="B33" s="511"/>
      <c r="C33" s="577"/>
      <c r="D33" s="577"/>
      <c r="E33" s="577"/>
      <c r="F33" s="577"/>
      <c r="G33" s="33"/>
      <c r="H33" s="511"/>
      <c r="I33" s="511"/>
      <c r="J33" s="34"/>
    </row>
    <row r="34" spans="1:10" ht="28.5" customHeight="1">
      <c r="A34" s="8" t="s">
        <v>96</v>
      </c>
      <c r="B34" s="33"/>
      <c r="C34" s="33"/>
      <c r="D34" s="33"/>
      <c r="E34" s="33"/>
      <c r="F34" s="34"/>
      <c r="G34" s="511"/>
      <c r="H34" s="511"/>
      <c r="I34" s="511"/>
      <c r="J34" s="511"/>
    </row>
  </sheetData>
  <sheetProtection selectLockedCells="1" selectUnlockedCells="1"/>
  <mergeCells count="15">
    <mergeCell ref="A1:E1"/>
    <mergeCell ref="B3:E3"/>
    <mergeCell ref="B5:E5"/>
    <mergeCell ref="H33:I33"/>
    <mergeCell ref="B31:E31"/>
    <mergeCell ref="A8:E8"/>
    <mergeCell ref="A10:A12"/>
    <mergeCell ref="B10:E10"/>
    <mergeCell ref="B11:C11"/>
    <mergeCell ref="D11:E11"/>
    <mergeCell ref="G34:H34"/>
    <mergeCell ref="I34:J34"/>
    <mergeCell ref="A33:B33"/>
    <mergeCell ref="C33:F33"/>
    <mergeCell ref="A7:E7"/>
  </mergeCells>
  <printOptions/>
  <pageMargins left="0.7875" right="0.7875" top="0.7875000000000001" bottom="0.7875" header="0.5118055555555556" footer="0.5118055555555556"/>
  <pageSetup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szymanskir</cp:lastModifiedBy>
  <cp:lastPrinted>2010-08-16T09:29:06Z</cp:lastPrinted>
  <dcterms:created xsi:type="dcterms:W3CDTF">2007-08-16T09:21:19Z</dcterms:created>
  <dcterms:modified xsi:type="dcterms:W3CDTF">2010-09-09T10:23:13Z</dcterms:modified>
  <cp:category/>
  <cp:version/>
  <cp:contentType/>
  <cp:contentStatus/>
</cp:coreProperties>
</file>