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0" activeTab="9"/>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1'!$A$1:$E$36</definedName>
    <definedName name="_xlnm.Print_Area" localSheetId="9">'ZAŁ 10'!$A$1:$I$89</definedName>
    <definedName name="_xlnm.Print_Area" localSheetId="1">'ZAŁ 2'!$A$1:$J$301</definedName>
    <definedName name="_xlnm.Print_Area" localSheetId="2">'ZAŁ 3'!$A$1:$M$32</definedName>
    <definedName name="_xlnm.Print_Area" localSheetId="4">'ZAŁ 5'!$A$1:$H$37</definedName>
    <definedName name="_xlnm.Print_Area" localSheetId="5">'ZAŁ 6'!$A$1:$H$41</definedName>
    <definedName name="_xlnm.Print_Area" localSheetId="8">'ZAŁ 9'!$A$1:$E$34</definedName>
  </definedNames>
  <calcPr fullCalcOnLoad="1"/>
</workbook>
</file>

<file path=xl/sharedStrings.xml><?xml version="1.0" encoding="utf-8"?>
<sst xmlns="http://schemas.openxmlformats.org/spreadsheetml/2006/main" count="1185" uniqueCount="434">
  <si>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</si>
  <si>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</si>
  <si>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</si>
  <si>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</si>
  <si>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</si>
  <si>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</si>
  <si>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</si>
  <si>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</si>
  <si>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</si>
  <si>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</si>
  <si>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</si>
  <si>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</si>
  <si>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</si>
  <si>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</si>
  <si>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r>
      <t xml:space="preserve">W kolumnach nr 5-10 należy wskazać wartość wydatków kwalifikowalnych na podstawie zatwierdzonych wniosków o płatność (od początku realizacji Priorytetu).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</si>
  <si>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w ramach Działania 6.1</t>
  </si>
  <si>
    <t>w ramach Działania 6.2</t>
  </si>
  <si>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</si>
  <si>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Priorytetu, którzy w dniu rozpoczęcia udziału w projekcie mieli skończone 15 lat i jednocześnie nie ukończyli 24 lat.</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</si>
  <si>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</si>
  <si>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</si>
  <si>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</si>
  <si>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Priorytetu,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</si>
  <si>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</si>
  <si>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</si>
  <si>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Priorytetu</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</si>
  <si>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</si>
  <si>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t>Liczba utworzonych miejsc pracy w ramach udzielonych z EFS środków na podjęcie działalności gospodarczej (15-24 lata)</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</si>
  <si>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</si>
  <si>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</si>
  <si>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</si>
  <si>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</si>
  <si>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</si>
  <si>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</si>
  <si>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</si>
  <si>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</si>
  <si>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</si>
  <si>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</si>
  <si>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</si>
  <si>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</si>
  <si>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</si>
  <si>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Nr Priorytetu / Działania</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</si>
  <si>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</si>
  <si>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</si>
  <si>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</si>
  <si>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</si>
  <si>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</si>
  <si>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</si>
  <si>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</si>
  <si>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</si>
  <si>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</si>
  <si>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</si>
  <si>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</si>
  <si>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</si>
  <si>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</si>
  <si>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</si>
  <si>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</si>
  <si>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</si>
  <si>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</si>
  <si>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</si>
  <si>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</si>
  <si>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</si>
  <si>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</si>
  <si>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</si>
  <si>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</si>
  <si>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</si>
  <si>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</si>
  <si>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</si>
  <si>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</si>
  <si>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</si>
  <si>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</si>
  <si>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</si>
  <si>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</si>
  <si>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liczba pracowników socjalnych zatrudnionych w jednostkach organizacyjnych pomocy społecznej (OPS i PCPR)</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</si>
  <si>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</si>
  <si>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</si>
  <si>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</si>
  <si>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</si>
  <si>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</si>
  <si>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</si>
  <si>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</si>
  <si>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</si>
  <si>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Łączna wartość projektów</t>
  </si>
  <si>
    <t>* Przy określaniu łącznej wartości projektów należy uwzględnić tylko wartość ich komponentu ponadnardowego</t>
  </si>
  <si>
    <t>PRIORYTET N</t>
  </si>
  <si>
    <t>Nie dotyczy</t>
  </si>
  <si>
    <t>K – kobiety, M – mężczyźni</t>
  </si>
  <si>
    <r>
      <t>Odsetek uczelni wyższych, które wdrożyły programy rozwojowe w stosunku do wszystkich uczelni</t>
    </r>
    <r>
      <rPr>
        <sz val="10"/>
        <color indexed="8"/>
        <rFont val="Times New Roman"/>
        <family val="1"/>
      </rPr>
      <t xml:space="preserve"> wyższych</t>
    </r>
  </si>
  <si>
    <r>
      <t xml:space="preserve">UWAGA:
</t>
    </r>
    <r>
      <rPr>
        <sz val="10"/>
        <rFont val="Times New Roman"/>
        <family val="1"/>
      </rPr>
      <t xml:space="preserve">Wartości wskaźników prezentujących liczbę osób, które zakończyły udział w projektach, powinny być zbieżne z wartościami wynikającymi z załącznika nr 3 </t>
    </r>
    <r>
      <rPr>
        <i/>
        <sz val="10"/>
        <rFont val="Times New Roman"/>
        <family val="1"/>
      </rPr>
      <t>„Przepływ uczestników projektów realizowanych w ramach Priorytetu”</t>
    </r>
    <r>
      <rPr>
        <sz val="10"/>
        <rFont val="Times New Roman"/>
        <family val="1"/>
      </rPr>
      <t>. Jeśli dane dotyczące wskaźników w okresie składania sprawozdania nie są dostępne, należy pod tabelą zamieścić komentarz, w jakim terminie będą mogły zostać przedstawione.</t>
    </r>
  </si>
  <si>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</si>
  <si>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Priorytetu</t>
  </si>
  <si>
    <t>Mr – wartość wskaźnika osiągnięta w okresie sprawozdawczym (wg stanu na koniec tego okresu)</t>
  </si>
  <si>
    <t>Priorytet/Działanie</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</si>
  <si>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</si>
  <si>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</si>
  <si>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</si>
  <si>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</si>
  <si>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</si>
  <si>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</si>
  <si>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</si>
  <si>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</si>
  <si>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</si>
  <si>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</si>
  <si>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</si>
  <si>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</si>
  <si>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</si>
  <si>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</si>
  <si>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</si>
  <si>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</si>
  <si>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</si>
  <si>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</si>
  <si>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</si>
  <si>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</si>
  <si>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</si>
  <si>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</si>
  <si>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</si>
  <si>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</si>
  <si>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</si>
  <si>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</si>
  <si>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</si>
  <si>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w okresie objętym sprawozdaniem</t>
  </si>
  <si>
    <t>od początku realizacji Priorytetu</t>
  </si>
  <si>
    <t>Budżet jednostki samorządu terytorialnego</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</si>
  <si>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</si>
  <si>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</si>
  <si>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</si>
  <si>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</si>
  <si>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</si>
  <si>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</si>
  <si>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</si>
  <si>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</si>
  <si>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</si>
  <si>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</si>
  <si>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</si>
  <si>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</si>
  <si>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</si>
  <si>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</si>
  <si>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</si>
  <si>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</si>
  <si>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</si>
  <si>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</si>
  <si>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</si>
  <si>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</si>
  <si>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</si>
  <si>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</si>
  <si>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</si>
  <si>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</si>
  <si>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</si>
  <si>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</si>
  <si>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</si>
  <si>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</si>
  <si>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</si>
  <si>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</si>
  <si>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</si>
  <si>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</si>
  <si>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</si>
  <si>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</si>
  <si>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</si>
  <si>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</si>
  <si>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</si>
  <si>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</si>
  <si>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</si>
  <si>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</si>
  <si>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Inne (np. Fundusz Pracy, PFRON)</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</si>
  <si>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</si>
  <si>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</si>
  <si>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</si>
  <si>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</si>
  <si>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</si>
  <si>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</si>
  <si>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</si>
  <si>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</si>
  <si>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</si>
  <si>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</si>
  <si>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</si>
  <si>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</si>
  <si>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</si>
  <si>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</si>
  <si>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</si>
  <si>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</si>
  <si>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</si>
  <si>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</si>
  <si>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</si>
  <si>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</si>
  <si>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t>Wspólna realizacja projektów, wypracowywanie nowych rozwiązań</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</si>
  <si>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</si>
  <si>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</si>
  <si>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</si>
  <si>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</si>
  <si>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</si>
  <si>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</si>
  <si>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</si>
  <si>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</si>
  <si>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</si>
  <si>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</si>
  <si>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</si>
  <si>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</si>
  <si>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pracownicy znajdujący się w szczególnie niekorzystnej sytuacji</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</si>
  <si>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</si>
  <si>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</si>
  <si>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</si>
  <si>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</si>
  <si>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</si>
  <si>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</si>
  <si>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</si>
  <si>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</si>
  <si>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</si>
  <si>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</si>
  <si>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</si>
  <si>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</si>
  <si>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</si>
  <si>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</si>
  <si>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</si>
  <si>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r>
      <t>Udział osób w wieku 50-64 lata, zarejestrowanych jako bezrobotne i poszukujące pracy, które podjęły pracę w okresie do 6 miesięcy po zakończeniu udziału w projekcie w łącznej liczbie osób, które zakończyły udział w projektach</t>
    </r>
    <r>
      <rPr>
        <sz val="10"/>
        <color indexed="8"/>
        <rFont val="Times New Roman"/>
        <family val="1"/>
      </rPr>
      <t>, w tym:</t>
    </r>
  </si>
  <si>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</si>
  <si>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</si>
  <si>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r>
      <t>c)</t>
    </r>
    <r>
      <rPr>
        <sz val="7"/>
        <rFont val="Times New Roman"/>
        <family val="1"/>
      </rPr>
      <t> </t>
    </r>
    <r>
      <rPr>
        <sz val="10"/>
        <rFont val="Times New Roman"/>
        <family val="1"/>
      </rPr>
      <t>osoby z terenów wiejskich</t>
    </r>
  </si>
  <si>
    <r>
      <t>b)</t>
    </r>
    <r>
      <rPr>
        <sz val="7"/>
        <rFont val="Times New Roman"/>
        <family val="1"/>
      </rPr>
      <t> </t>
    </r>
    <r>
      <rPr>
        <sz val="10"/>
        <rFont val="Times New Roman"/>
        <family val="1"/>
      </rPr>
      <t>osoby długotrwale bezrobotne</t>
    </r>
  </si>
  <si>
    <r>
      <t>a)</t>
    </r>
    <r>
      <rPr>
        <sz val="7"/>
        <rFont val="Times New Roman"/>
        <family val="1"/>
      </rPr>
      <t> </t>
    </r>
    <r>
      <rPr>
        <sz val="10"/>
        <rFont val="Times New Roman"/>
        <family val="1"/>
      </rPr>
      <t>osoby niepełnosprawne</t>
    </r>
  </si>
  <si>
    <t>Liczba osób, które ukończyły udział w stażach lub szkoleniach praktycznych w podziale na:</t>
  </si>
  <si>
    <t>- pracowników przedsiębiorstw w jednostkach naukowych</t>
  </si>
  <si>
    <t xml:space="preserve">- pracowników naukowych w przedsiębiorstwach </t>
  </si>
  <si>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</si>
  <si>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r>
      <t xml:space="preserve">Docelowa wartość wskaźnika – </t>
    </r>
    <r>
      <rPr>
        <sz val="9"/>
        <rFont val="Times New Roman"/>
        <family val="1"/>
      </rPr>
      <t xml:space="preserve">wartość określona na 2013 rok. Dla wybranych wskaźników produktu monitorowanych w niniejszym sprawozdaniu nie określono regionalnych wartości docelowych, w związku z czym w kolumnie 3 wskazano </t>
    </r>
    <r>
      <rPr>
        <i/>
        <sz val="9"/>
        <rFont val="Times New Roman"/>
        <family val="1"/>
      </rPr>
      <t>"Nie określono"</t>
    </r>
    <r>
      <rPr>
        <sz val="9"/>
        <rFont val="Times New Roman"/>
        <family val="1"/>
      </rPr>
      <t>, zaś w kolumnie 10 –</t>
    </r>
    <r>
      <rPr>
        <i/>
        <sz val="9"/>
        <rFont val="Times New Roman"/>
        <family val="1"/>
      </rPr>
      <t xml:space="preserve"> "Nie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</si>
  <si>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</si>
  <si>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</si>
  <si>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</si>
  <si>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</si>
  <si>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t>Priorytet/Działanie/Poddziałanie</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</si>
  <si>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</si>
  <si>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</si>
  <si>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Tabelę należy wypełnić na podstawie danych wprowadzonych do KSI SIMIK 07-13 wg stanu na koniec bieżącego okresu sprawozdawczego, które powinny być zgodne z informacjami przedstawionymi w sprawozdaniach z realizacji poszczególnych Działań za ten sam okres sprawozdawczy. W kolumnach 1-4 należy uwzględnić podpisane umowy i/lub wydane decyzje o dofinansowanie w ramach Priorytetu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</si>
  <si>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</si>
  <si>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</si>
  <si>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Umowy/decyzje o dofinansowaniu</t>
    </r>
    <r>
      <rPr>
        <sz val="9"/>
        <rFont val="Times New Roman"/>
        <family val="1"/>
      </rPr>
      <t xml:space="preserve"> w bloku I</t>
    </r>
    <r>
      <rPr>
        <i/>
        <sz val="9"/>
        <rFont val="Times New Roman"/>
        <family val="1"/>
      </rPr>
      <t>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Wydatki</t>
    </r>
    <r>
      <rPr>
        <b/>
        <sz val="9"/>
        <rFont val="Times New Roman"/>
        <family val="1"/>
      </rPr>
      <t xml:space="preserve">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</si>
  <si>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r>
      <t xml:space="preserve">Kolumna 1 </t>
    </r>
    <r>
      <rPr>
        <sz val="10"/>
        <rFont val="Times New Roman"/>
        <family val="1"/>
      </rPr>
      <t xml:space="preserve">- należy podać nr Priorytetu/Działania,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 xml:space="preserve">należy podać liczbę projektów objętych pomocą publiczną oraz pomocą </t>
    </r>
    <r>
      <rPr>
        <i/>
        <sz val="10"/>
        <rFont val="Times New Roman"/>
        <family val="1"/>
      </rPr>
      <t>de minimis</t>
    </r>
    <r>
      <rPr>
        <sz val="10"/>
        <rFont val="Times New Roman"/>
        <family val="1"/>
      </rPr>
      <t>, dla których dotychczas zostały zawarte umowy/ wydane decyzje o dofinanoswanie.</t>
    </r>
    <r>
      <rPr>
        <i/>
        <sz val="10"/>
        <rFont val="Times New Roman"/>
        <family val="1"/>
      </rPr>
      <t xml:space="preserve">
Kolumna 4</t>
    </r>
    <r>
      <rPr>
        <sz val="10"/>
        <rFont val="Times New Roman"/>
        <family val="1"/>
      </rPr>
      <t xml:space="preserve"> - należy podać liczbę projektów objętych pomocą publiczną oraz pomocą </t>
    </r>
    <r>
      <rPr>
        <i/>
        <sz val="10"/>
        <rFont val="Times New Roman"/>
        <family val="1"/>
      </rPr>
      <t>de minimis</t>
    </r>
    <r>
      <rPr>
        <sz val="10"/>
        <rFont val="Times New Roman"/>
        <family val="1"/>
      </rPr>
      <t xml:space="preserve">, dla których dotychczas zatwierdzony został co najmniej jednen wniosek o płatność.
</t>
    </r>
    <r>
      <rPr>
        <i/>
        <sz val="10"/>
        <rFont val="Times New Roman"/>
        <family val="1"/>
      </rPr>
      <t>Kolumna 5</t>
    </r>
    <r>
      <rPr>
        <sz val="10"/>
        <rFont val="Times New Roman"/>
        <family val="1"/>
      </rPr>
      <t xml:space="preserve"> - należy podać całkowitą wartość umów wskazanych w kol. 3.
</t>
    </r>
    <r>
      <rPr>
        <i/>
        <sz val="10"/>
        <rFont val="Times New Roman"/>
        <family val="1"/>
      </rPr>
      <t>Kolumna 6</t>
    </r>
    <r>
      <rPr>
        <sz val="10"/>
        <rFont val="Times New Roman"/>
        <family val="1"/>
      </rPr>
      <t xml:space="preserve"> - należy podać całkowitą wartość wydatków kwalifikowalnych, wynikającą z zatwierdzonych wniosków o płatność wskazanych w kolumnie 4.
</t>
    </r>
    <r>
      <rPr>
        <i/>
        <sz val="10"/>
        <rFont val="Times New Roman"/>
        <family val="1"/>
      </rPr>
      <t>Kolumna 7</t>
    </r>
    <r>
      <rPr>
        <sz val="10"/>
        <rFont val="Times New Roman"/>
        <family val="1"/>
      </rPr>
      <t xml:space="preserve"> - w odniesieniu do kol. 6 należy wyodrębnić tę część wydatków kwalifikowalnych, które dotyczą pomocy publicznej oraz pomocy </t>
    </r>
    <r>
      <rPr>
        <i/>
        <sz val="10"/>
        <rFont val="Times New Roman"/>
        <family val="1"/>
      </rPr>
      <t>de minimis</t>
    </r>
    <r>
      <rPr>
        <sz val="10"/>
        <rFont val="Times New Roman"/>
        <family val="1"/>
      </rPr>
      <t xml:space="preserve">.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</si>
  <si>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Wartość wypłaconej pomocy publicznej oraz pomocy </t>
    </r>
    <r>
      <rPr>
        <b/>
        <i/>
        <sz val="10"/>
        <rFont val="Times New Roman"/>
        <family val="1"/>
      </rPr>
      <t>de minimis</t>
    </r>
  </si>
  <si>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</si>
  <si>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</si>
  <si>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Priorytet/Działanie i podstawę udzielenia pomocy (na podstawie KSI SIMIK 07-13)</t>
    </r>
  </si>
  <si>
    <r>
      <t>Wartość pomocy publicznej oraz pomocy</t>
    </r>
    <r>
      <rPr>
        <b/>
        <i/>
        <sz val="10"/>
        <rFont val="Times New Roman"/>
        <family val="1"/>
      </rPr>
      <t xml:space="preserve"> de minimis </t>
    </r>
    <r>
      <rPr>
        <b/>
        <sz val="10"/>
        <rFont val="Times New Roman"/>
        <family val="1"/>
      </rPr>
      <t>wypłaconej na rzecz MŚP</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</si>
  <si>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Priorytet/Działanie (na podstawie KSI SIMIK 07-13)</t>
    </r>
  </si>
  <si>
    <r>
      <t>Kolumna 1</t>
    </r>
    <r>
      <rPr>
        <sz val="10"/>
        <rFont val="Times New Roman"/>
        <family val="1"/>
      </rPr>
      <t xml:space="preserve"> - należy podać nr Priorytetu/Działania, w ramach którego została udzielona pomoc publiczna.
</t>
    </r>
    <r>
      <rPr>
        <i/>
        <sz val="10"/>
        <rFont val="Times New Roman"/>
        <family val="1"/>
      </rPr>
      <t>Kolumna 2</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zostały zawarte umowy/wydane decyzje o dofinansowanie</t>
    </r>
    <r>
      <rPr>
        <i/>
        <sz val="10"/>
        <rFont val="Times New Roman"/>
        <family val="1"/>
      </rPr>
      <t xml:space="preserve">
Kolumna 3</t>
    </r>
    <r>
      <rPr>
        <sz val="10"/>
        <rFont val="Times New Roman"/>
        <family val="1"/>
      </rPr>
      <t xml:space="preserve"> - należy podać liczbę projektów MŚP objętych pomocą publiczną oraz pomocą </t>
    </r>
    <r>
      <rPr>
        <i/>
        <sz val="10"/>
        <rFont val="Times New Roman"/>
        <family val="1"/>
      </rPr>
      <t>de minimis</t>
    </r>
    <r>
      <rPr>
        <sz val="10"/>
        <rFont val="Times New Roman"/>
        <family val="1"/>
      </rPr>
      <t>, dla których dotychczas zatwierdzony został co najmniej jeden wniosek o płatność.</t>
    </r>
    <r>
      <rPr>
        <i/>
        <sz val="10"/>
        <rFont val="Times New Roman"/>
        <family val="1"/>
      </rPr>
      <t xml:space="preserve">
Kolumna 4 </t>
    </r>
    <r>
      <rPr>
        <sz val="10"/>
        <rFont val="Times New Roman"/>
        <family val="1"/>
      </rPr>
      <t xml:space="preserve">- należy podać całkowitą wartość projektów MŚP wskazanych w kol. 2.
</t>
    </r>
    <r>
      <rPr>
        <i/>
        <sz val="10"/>
        <rFont val="Times New Roman"/>
        <family val="1"/>
      </rPr>
      <t xml:space="preserve">Kolumna 5 </t>
    </r>
    <r>
      <rPr>
        <sz val="10"/>
        <rFont val="Times New Roman"/>
        <family val="1"/>
      </rPr>
      <t xml:space="preserve">- należy podać całkowitą wartość wydatków kwalifikowalnych w ramach projektów MŚP wynikających z zatwierdzonych wniosków o płatność wskazanych w kolumnie 3.
</t>
    </r>
    <r>
      <rPr>
        <i/>
        <sz val="10"/>
        <rFont val="Times New Roman"/>
        <family val="1"/>
      </rPr>
      <t>Kolumna 6</t>
    </r>
    <r>
      <rPr>
        <sz val="10"/>
        <rFont val="Times New Roman"/>
        <family val="1"/>
      </rPr>
      <t xml:space="preserve"> - w odniesieniu do kolumny 5 należy wyodrębnić tę część wydatków kwalifikowalnych w ramach projektów MŚP, które dotyczą pomocy publicznej oraz pomocy </t>
    </r>
    <r>
      <rPr>
        <i/>
        <sz val="10"/>
        <rFont val="Times New Roman"/>
        <family val="1"/>
      </rPr>
      <t>de minimis</t>
    </r>
    <r>
      <rPr>
        <sz val="10"/>
        <rFont val="Times New Roman"/>
        <family val="1"/>
      </rPr>
      <t xml:space="preserve">.
</t>
    </r>
    <r>
      <rPr>
        <i/>
        <sz val="10"/>
        <rFont val="Times New Roman"/>
        <family val="1"/>
      </rPr>
      <t>Kolumny 7, 8 i 9</t>
    </r>
    <r>
      <rPr>
        <sz val="10"/>
        <rFont val="Times New Roman"/>
        <family val="1"/>
      </rPr>
      <t xml:space="preserve"> - należy podać całkowitą kwotę środków zakwalifikowanych jako pomoc publiczna i pomoc </t>
    </r>
    <r>
      <rPr>
        <i/>
        <sz val="10"/>
        <rFont val="Times New Roman"/>
        <family val="1"/>
      </rPr>
      <t>de minimis</t>
    </r>
    <r>
      <rPr>
        <sz val="10"/>
        <rFont val="Times New Roman"/>
        <family val="1"/>
      </rPr>
      <t xml:space="preserve"> na podstawie zatwierdzonych wniosków o płatność w poszczególnych 
kategoriach wielkości przedsiębiorstwa (tj. mikro, małych i średnich przedsiębiorstwach zdefiniowanych zgodnie z </t>
    </r>
    <r>
      <rPr>
        <i/>
        <sz val="10"/>
        <rFont val="Times New Roman"/>
        <family val="1"/>
      </rPr>
      <t>Zasadami udzielania pomocy publicznej w ramach PO KL</t>
    </r>
    <r>
      <rPr>
        <sz val="10"/>
        <rFont val="Times New Roman"/>
        <family val="1"/>
      </rPr>
      <t xml:space="preserve">).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</si>
  <si>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</si>
  <si>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</si>
  <si>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 xml:space="preserve">Samozatrudnieni </t>
    </r>
    <r>
      <rPr>
        <sz val="9"/>
        <rFont val="Times New Roman"/>
        <family val="1"/>
      </rPr>
      <t>– osoby fizyczne prowadzące działalność gospodarczą, nie zatrudniające pracowników.</t>
    </r>
  </si>
  <si>
    <t>Udział osób bezrobotnych i poszukujących pracy, które podjęły pracę w okresie do 6 miesięcy po zakończeniu udziału w projekcie w łącznej liczbie  osób, które zakończyły udział w projektach i w podziale na grupy:</t>
  </si>
  <si>
    <r>
      <t>c)</t>
    </r>
    <r>
      <rPr>
        <sz val="7"/>
        <rFont val="Times New Roman"/>
        <family val="1"/>
      </rPr>
      <t xml:space="preserve"> </t>
    </r>
    <r>
      <rPr>
        <sz val="10"/>
        <rFont val="Times New Roman"/>
        <family val="1"/>
      </rPr>
      <t>osoby z terenów wiejskich</t>
    </r>
  </si>
  <si>
    <r>
      <t>b)</t>
    </r>
    <r>
      <rPr>
        <sz val="7"/>
        <rFont val="Times New Roman"/>
        <family val="1"/>
      </rPr>
      <t>  </t>
    </r>
    <r>
      <rPr>
        <sz val="10"/>
        <rFont val="Times New Roman"/>
        <family val="1"/>
      </rPr>
      <t>osoby długotrwale bezrobotne</t>
    </r>
  </si>
  <si>
    <t>a) osoby niepełnosprawne</t>
  </si>
  <si>
    <t>Wskaźnik aktywizacji – stosunek liczby osób, które rozpoczęły udział w formie aktywizacji do liczby osób, które w tym samym okresie czasu zarejestrowały się jako bezrobotne (w grupie osób znajdujących się w szczególnie trudnej sytuacji na rynku pracy) i w grupach:</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</si>
  <si>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</si>
  <si>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</si>
  <si>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</si>
  <si>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</si>
  <si>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</si>
  <si>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</si>
  <si>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</si>
  <si>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</si>
  <si>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r>
  </si>
  <si>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</si>
  <si>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</si>
  <si>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</si>
  <si>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</si>
  <si>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</si>
  <si>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</si>
  <si>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</si>
  <si>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</si>
  <si>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</si>
  <si>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</si>
  <si>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</si>
  <si>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</si>
  <si>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</si>
  <si>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</si>
  <si>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</si>
  <si>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</si>
  <si>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Wartość docelowa wskaźnika</t>
  </si>
  <si>
    <t>10=(9/3)*100</t>
  </si>
  <si>
    <t>Załącznik nr 1. Monitorowanie projektów ponadnarodowych i innowacyjnych</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</si>
  <si>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</si>
  <si>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</si>
  <si>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</si>
  <si>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</si>
  <si>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</si>
  <si>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</si>
  <si>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</si>
  <si>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</si>
  <si>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</si>
  <si>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</si>
  <si>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</si>
  <si>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</si>
  <si>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</si>
  <si>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</si>
  <si>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</si>
  <si>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</si>
  <si>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</si>
  <si>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</si>
  <si>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Załącznik nr 9. Informacje o zaliczkach przekazanych na rzecz beneficjentów (w PLN)</t>
  </si>
  <si>
    <t>Załącznik nr 6. Osoby, które rozpoczęły udział w projektach realizowanych w ramach Priorytetu ze względu na wykształcenie</t>
  </si>
  <si>
    <t>Załącznik nr 5. Osoby, które rozpoczęły udział w projektach realizowanych w ramach Priorytetu, znajdujący się w dwóch grupach wiekowych 15-24 i 55-64 lata</t>
  </si>
  <si>
    <t>Załącznik nr 4. Określenie statusu na rynku pracy osób, które rozpoczęły udział w projektach realizowanych w ramach Priorytetu</t>
  </si>
  <si>
    <t>Załącznik nr 3. Przepływ uczestników projektów realizowanych w ramach Priorytetu</t>
  </si>
  <si>
    <t>Załącznik nr 2. Osiągnięte wartości wskaźników</t>
  </si>
  <si>
    <t>2.1. Wartości wskaźników rezultatu</t>
  </si>
  <si>
    <t>2.2 Wartości wskaźników produktu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</si>
  <si>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</si>
  <si>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</si>
  <si>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</si>
  <si>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</si>
  <si>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</si>
  <si>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</si>
  <si>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</si>
  <si>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</si>
  <si>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</si>
  <si>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</si>
  <si>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</si>
  <si>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</si>
  <si>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</si>
  <si>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Zawarte umowy/wydane decyzje o dofinansowanie (PLN)</t>
  </si>
  <si>
    <t>Liczba</t>
  </si>
  <si>
    <t>Wartość ogółem</t>
  </si>
  <si>
    <t>w tym krajowy wkład publiczny</t>
  </si>
  <si>
    <t>w tym środki prywatne</t>
  </si>
  <si>
    <t>w bieżącym okresie sprawozdawczym</t>
  </si>
  <si>
    <t>5=6+10</t>
  </si>
  <si>
    <t>6=7+8+9</t>
  </si>
  <si>
    <t>Załącznik nr 8. Stan realizacji projektów w ramach Priorytetu (w PLN)</t>
  </si>
  <si>
    <t>Wydatki uznane za kwalifikowalne w zatwierdzonych wnioskach o płatność od początku realizacji Priorytetu (PLN)</t>
  </si>
  <si>
    <t>Nie określono</t>
  </si>
  <si>
    <t>Proszę krótko opisać zakładane produkty (narzędzia/modele/instrumenty).</t>
  </si>
  <si>
    <t>Liczba projektów wspierających rozwój inicjatyw lokalnych</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</si>
  <si>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</si>
  <si>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</si>
  <si>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</si>
  <si>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</si>
  <si>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</si>
  <si>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</si>
  <si>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</si>
  <si>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</si>
  <si>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</si>
  <si>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</si>
  <si>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</si>
  <si>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</si>
  <si>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</si>
  <si>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</si>
  <si>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</si>
  <si>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</si>
  <si>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</si>
  <si>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</si>
  <si>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</si>
  <si>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</si>
  <si>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</si>
  <si>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</si>
  <si>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</si>
  <si>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</si>
  <si>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</si>
  <si>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</si>
  <si>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</si>
  <si>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</si>
  <si>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</si>
  <si>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</si>
  <si>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</si>
  <si>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</si>
  <si>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</si>
  <si>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</si>
  <si>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</si>
  <si>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</si>
  <si>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</si>
  <si>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pełniące rolę pośredników</t>
    </r>
    <r>
      <rPr>
        <sz val="10"/>
        <rFont val="Times New Roman"/>
        <family val="1"/>
      </rPr>
      <t xml:space="preserve"> - należy uwzględnić projekty, w ramach których pomoc publiczna oraz pomoc de minimis jest udzielana na rzecz MŚP przez inne podmioty</t>
    </r>
  </si>
  <si>
    <t>mikro</t>
  </si>
  <si>
    <t>Urząd Marszałkowski Województwa Lubelskiego w Lublinie</t>
  </si>
  <si>
    <t>Poddziałanie 6.1.1</t>
  </si>
  <si>
    <t>Poddziałanie 6.1.2</t>
  </si>
  <si>
    <t>Poddziałanie 6.1.3</t>
  </si>
  <si>
    <t>Ogółem Działanie 6.1</t>
  </si>
  <si>
    <t>Ogółem Działanie 6.2</t>
  </si>
  <si>
    <t>Ogółem Działanie 6.3</t>
  </si>
  <si>
    <t>Ogółem Priorytet VI</t>
  </si>
  <si>
    <t>Poddziałanie 7.1.1</t>
  </si>
  <si>
    <t>Poddziałanie 7.1.2</t>
  </si>
  <si>
    <t>Poddziałanie 7.1.3</t>
  </si>
  <si>
    <t>Ogółem Działanie 7.1</t>
  </si>
  <si>
    <t>Poddziałanie 7.2.1</t>
  </si>
  <si>
    <t>Poddziałanie 7.2.2</t>
  </si>
  <si>
    <t>Ogółem Działanie 7.2</t>
  </si>
  <si>
    <t>Ogółem Działanie 7.3</t>
  </si>
  <si>
    <t>Ogółem Priorytet VII</t>
  </si>
  <si>
    <t>Poddziałanie 8.1.1</t>
  </si>
  <si>
    <t>Poddziałanie 8.1.2</t>
  </si>
  <si>
    <t>Poddziałanie 8.1.3</t>
  </si>
  <si>
    <t>Poddziałanie 8.1.4</t>
  </si>
  <si>
    <t>Ogółem Działanie 8.1</t>
  </si>
  <si>
    <t>Poddziałanie 8.2.1</t>
  </si>
  <si>
    <t>Poddziałanie 8.2.2</t>
  </si>
  <si>
    <t>Ogółem Działanie 8.2</t>
  </si>
  <si>
    <t>Ogółem Priorytet VIII</t>
  </si>
  <si>
    <t>Poddziałanie 9.1.1</t>
  </si>
  <si>
    <t>Poddziałanie 9.1.2</t>
  </si>
  <si>
    <t>Poddziałanie 9.1.3</t>
  </si>
  <si>
    <t>Ogółem Działanie 9.1</t>
  </si>
  <si>
    <t>Ogółem Działanie 9.2</t>
  </si>
  <si>
    <t>Ogółem Działanie 9.3</t>
  </si>
  <si>
    <t>Ogółem Działanie 9.4</t>
  </si>
  <si>
    <t>Ogółem Działanie 9.5</t>
  </si>
  <si>
    <t>Ogółem Priorytet IX</t>
  </si>
  <si>
    <t>2009 rok</t>
  </si>
  <si>
    <t>Działanie 8.1</t>
  </si>
  <si>
    <t>Działanie 8.2</t>
  </si>
  <si>
    <t>Działanie 6.1</t>
  </si>
  <si>
    <t>Działanie 6.2</t>
  </si>
  <si>
    <t>Działanie 6.3</t>
  </si>
  <si>
    <t>Działanie 7.2</t>
  </si>
  <si>
    <t>Działanie 7.3</t>
  </si>
  <si>
    <t>Działanie 7.1</t>
  </si>
  <si>
    <t>Działanie 9.1</t>
  </si>
  <si>
    <t>Działanie 9.2</t>
  </si>
  <si>
    <t>Działanie 9.3</t>
  </si>
  <si>
    <t>Działanie 9.4</t>
  </si>
  <si>
    <t>Działanie 9.5</t>
  </si>
  <si>
    <t>Priorytet VI</t>
  </si>
  <si>
    <t>Priorytet VII</t>
  </si>
  <si>
    <t>Priorytet VIII</t>
  </si>
  <si>
    <t>Priorytet IX</t>
  </si>
  <si>
    <t>XT99/2008         
Rozporządzenie Ministerstwa Rozwoju Regionalnego z dnia 6 maja 2008 r. w sprawie udzielania pomocy publicznej w ramach POKL (Dz. U. Nr 90, poz. 557 z późn. zm.)</t>
  </si>
  <si>
    <t>XT99/2008          
Rozporządzenie Ministerstwa Rozwoju Regionalnego z dnia 6 maja 2008 r. w sprawie udzielania pomocy publicznej w ramach POKL (Dz. U. Nr 90, poz. 557 z późn. zm.)</t>
  </si>
  <si>
    <t>Rozporządzenie Ministra Rozwoju Regionalnego z dnia 6 maja 2008 r. w sprawie udzielania pomocy publicznej w ramach Programu Operacyjnego  Kapitał Ludzki (Dz. U. Nr 90, poz. 557 z późn. zm.)/Rozporządzenie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15 stycznia 2009 r. w sprawie szczegółowych warunków i trybu dokonywania refundacji ze środków Funduszu Pracy kosztów wyposażenia lub doposażenia stanowiska pracy dla skierowanego bezrobotnego, przyznania bezrobotnemu środków na podjęcie działalności gospodarczej oraz form zabezpieczenia zwrotu otrzymanych środków (Dz. U. z 2009 r. nr 5, poz. 26)</t>
  </si>
  <si>
    <t>Rozporządzenie Ministra Rozwoju Regionalnego z dnia 6 maja 2008 r. w sprawie udzielania pomocy publicznej w ramach Programu Operacyjnego/ Kapitał Ludzki (Dz. U. Nr 90, poz. 557 z późn. zm.)</t>
  </si>
  <si>
    <t>W poprzednim okresie sprawozdawczym w ramach Priorytetu VI nie wykazano przedsiębiorstw objętych wsparciem, gdyż dane te nie były wykazywane przez Beneficjentów w zatwierdzanych wnioskach o płatność, jednakże wnioski dot. projektów systemowych za IV kwartał 2008 r. (większość ujętych  w bieżącym sprawozdaniu) została uzupełniona o ww. dane. Niespójność wartości wskaźnika w ramach Priorytetu VIII w bieżącym okresie sprawozdawczym do sprawozdania za 2008 rok wynika ze złożenia przez beneficjenta wyjaśnień dotyczących wskazania błędnej liczby przedsiębiorstw i skorygowania błędów w załącznikach nr 2 do wniosku o płatność złożonych w bieżącym okresie sprawozdawczym. W sprawozdaniu za 2008 rok żadne z przedsiebiorstw nie przystapiło do projektu realizowanego w ramach Priorytetu.</t>
  </si>
  <si>
    <t xml:space="preserve">W kolumnie 10 w Poddziałaniu 6.1.2   wpisano kwotę środków prywatnych ( 1 440,00 zł), ponieważ do KSI SIMIK 07-13 błędnie wprowadzono kwotę środków prywatnych. Powyższą kwotę należało wpisać do Innych krajowych środków publicznych. </t>
  </si>
  <si>
    <t>Wartość zaliczek wypłaconych od początku realizacji działania (w przypadku Poddziałania 6.1.1 oraz Poddziałania 6.1.2) nie stanowi sumy zaliczek przekazanych od poczatku realizacji wykazanych w sprawozdaniu za 2008 r oraz wartości wypłaconych w bieżacym okresie sprawozdawczym, gdyż w sprawozdaniu za 2008 r, zgodnie z obowiązującą wówczas instrukcja, wykazano kwoty nie pomniejszone o wartość zwrotów środków niewykorzystanych. W związku z powyższym kwota przekazanych Beneficjentom zaliczek w 2008 r. wynosiła, po uwzględnieniu zwrotów, dla  Poddziałania 6.1.1 - 6 548 635,34 zł oraz dla Poddziałania 6.1.2 - 335 306,46.  Nie ujęto poddziałania 6.1.3, gdyż w ramach tego poddziałania IP2 nie wypłaca zaliczek beneficjentom, kwoty wypłaconych zaliczek nie zostały pomniejszone o zwroty,  kwoty zatwierdzone wynikają z wniosków wprowadzonych do KSI SIMIK 07-13 do dnia 31.12.2009 r. W poddziałaniu 7.1.3 kwota zaliczek wypłaconych od początku realizacji Działania została pomniejszona o zwroty środków niewykorzystanych w roku 2007 i 2008. Wartość zaliczek wypłconych od początku realizacji Działania podano na podstawie kwot z zatwierdzonych wniosków o płatność. Ze względu na fakt, iż nie została wprowadzona umowa projektu systemowego do KSI SIMIK 07-13 wartość przekazanych zaliczek w Poddziałniu 9.1.3 przewyższa kwotę umów.</t>
  </si>
  <si>
    <t xml:space="preserve">PRIORYTET VI- IX </t>
  </si>
  <si>
    <t>brak danych</t>
  </si>
  <si>
    <t xml:space="preserve">dot. Priorytetów VI-IX suma wartości Mp z poprzedniego analogicznego okresu sprawozdawczego i Mr z bieżącego okresu sprawozdawczego nie stanowi watrtości ogółem osiągniętej od początku realizacji Działań. Sytuacja taka wynika z faktu, iż w ramach weryfikowanych w bieżącym okresie sprawozdawczym wniosków beneficjenta o platność w większości z nich pojawiały sie korekty błędnie wprowadzonych danych we wnioskach już zatwierdzonych. </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</si>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</sst>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9">
    <font>
      <sz val="10"/>
      <name val="Arial"/>
      <family val="2"/>
    </font>
    <font>
      <sz val="11"/>
      <color indexed="8"/>
      <name val="Czcionka tekstu podstawowego"/>
      <family val="2"/>
    </font>
    <font>
      <b/>
      <sz val="10"/>
      <name val="Times New Roman"/>
      <family val="1"/>
    </font>
    <font>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b/>
      <i/>
      <sz val="10"/>
      <name val="Times New Roman"/>
      <family val="1"/>
    </font>
    <font>
      <b/>
      <sz val="11"/>
      <name val="Times New Roman"/>
      <family val="1"/>
    </font>
    <font>
      <i/>
      <sz val="9"/>
      <name val="Times New Roman"/>
      <family val="1"/>
    </font>
    <font>
      <b/>
      <i/>
      <sz val="11"/>
      <name val="Times New Roman"/>
      <family val="1"/>
    </font>
    <font>
      <b/>
      <sz val="11"/>
      <name val="Arial"/>
      <family val="2"/>
    </font>
    <font>
      <b/>
      <i/>
      <sz val="12"/>
      <name val="Times New Roman"/>
      <family val="1"/>
    </font>
    <font>
      <b/>
      <sz val="12"/>
      <name val="Arial"/>
      <family val="2"/>
    </font>
    <font>
      <b/>
      <sz val="9"/>
      <name val="Times New Roman"/>
      <family val="1"/>
    </font>
    <font>
      <i/>
      <sz val="11"/>
      <name val="Times New Roman"/>
      <family val="1"/>
    </font>
    <font>
      <sz val="11"/>
      <name val="Arial"/>
      <family val="2"/>
    </font>
    <font>
      <b/>
      <i/>
      <sz val="9"/>
      <name val="Times New Roman"/>
      <family val="1"/>
    </font>
    <font>
      <i/>
      <sz val="10"/>
      <color indexed="10"/>
      <name val="Times New Roman"/>
      <family val="1"/>
    </font>
    <font>
      <sz val="10"/>
      <color indexed="8"/>
      <name val="Times New Roman"/>
      <family val="1"/>
    </font>
    <font>
      <sz val="7"/>
      <name val="Times New Roman"/>
      <family val="1"/>
    </font>
    <font>
      <b/>
      <i/>
      <sz val="11"/>
      <color indexed="8"/>
      <name val="Times New Roman"/>
      <family val="1"/>
    </font>
    <font>
      <b/>
      <sz val="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style="thin"/>
      <top/>
      <bottom/>
    </border>
    <border>
      <left style="thin">
        <color indexed="8"/>
      </left>
      <right style="thin">
        <color indexed="8"/>
      </right>
      <top/>
      <bottom/>
    </border>
    <border>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color indexed="8"/>
      </left>
      <right style="medium"/>
      <top style="thin">
        <color indexed="8"/>
      </top>
      <bottom style="thin">
        <color indexed="8"/>
      </bottom>
    </border>
    <border>
      <left style="thin">
        <color indexed="8"/>
      </left>
      <right/>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medium"/>
      <top style="thin"/>
      <bottom style="medium"/>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right/>
      <top/>
      <bottom style="thin"/>
    </border>
    <border>
      <left style="medium"/>
      <right style="thin"/>
      <top style="thin"/>
      <bottom style="thin"/>
    </border>
    <border>
      <left style="medium"/>
      <right style="thin"/>
      <top/>
      <bottom style="thin"/>
    </border>
    <border>
      <left style="medium"/>
      <right style="thin"/>
      <top style="medium"/>
      <bottom style="thin"/>
    </border>
    <border>
      <left style="medium"/>
      <right style="thin"/>
      <top/>
      <bottom style="medium"/>
    </border>
    <border>
      <left style="thin"/>
      <right style="thin"/>
      <top style="medium"/>
      <bottom/>
    </border>
    <border>
      <left style="thin"/>
      <right style="thin"/>
      <top/>
      <bottom style="medium"/>
    </border>
    <border>
      <left style="thin"/>
      <right style="medium"/>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ck"/>
      <top style="thick"/>
      <bottom style="thin"/>
    </border>
    <border>
      <left style="thin"/>
      <right style="thick"/>
      <top style="thin"/>
      <bottom style="thin"/>
    </border>
    <border>
      <left style="thick"/>
      <right style="thin"/>
      <top style="thick"/>
      <bottom style="thin"/>
    </border>
    <border>
      <left style="thick"/>
      <right style="thin"/>
      <top style="thin"/>
      <bottom style="thin"/>
    </border>
    <border>
      <left style="thin"/>
      <right style="thin"/>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medium"/>
      <right style="thin"/>
      <top style="medium"/>
      <bottom/>
    </border>
    <border>
      <left style="medium"/>
      <right style="thin"/>
      <top/>
      <bottom/>
    </border>
    <border>
      <left style="thin"/>
      <right/>
      <top style="thin"/>
      <bottom style="thin"/>
    </border>
    <border>
      <left/>
      <right/>
      <top style="thin"/>
      <bottom style="thin"/>
    </border>
    <border>
      <left/>
      <right style="thin"/>
      <top/>
      <bottom/>
    </border>
    <border>
      <left style="thin"/>
      <right/>
      <top style="medium"/>
      <bottom/>
    </border>
    <border>
      <left/>
      <right style="thin"/>
      <top style="medium"/>
      <bottom/>
    </border>
    <border>
      <left style="thin"/>
      <right/>
      <top/>
      <bottom style="thin"/>
    </border>
    <border>
      <left/>
      <right style="thin"/>
      <top/>
      <bottom style="thin"/>
    </border>
    <border>
      <left/>
      <right/>
      <top style="medium"/>
      <bottom/>
    </border>
    <border>
      <left/>
      <right style="medium"/>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right/>
      <top style="thin"/>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bottom/>
    </border>
    <border>
      <left style="thin">
        <color indexed="8"/>
      </left>
      <right style="medium"/>
      <top style="medium"/>
      <bottom style="thin">
        <color indexed="8"/>
      </bottom>
    </border>
    <border>
      <left/>
      <right style="thin">
        <color indexed="8"/>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575">
    <xf numFmtId="0" fontId="0" fillId="0" borderId="0" xfId="0"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Alignment="1">
      <alignment/>
    </xf>
    <xf numFmtId="0" fontId="5" fillId="0" borderId="0" xfId="0" applyFont="1" applyBorder="1" applyAlignment="1">
      <alignment vertical="top"/>
    </xf>
    <xf numFmtId="0" fontId="5" fillId="0" borderId="0" xfId="0" applyFont="1" applyAlignment="1">
      <alignment/>
    </xf>
    <xf numFmtId="0" fontId="2"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wrapText="1"/>
    </xf>
    <xf numFmtId="0" fontId="3" fillId="0" borderId="10" xfId="0" applyFont="1" applyBorder="1" applyAlignment="1">
      <alignment vertical="center" wrapTex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xf>
    <xf numFmtId="0" fontId="3" fillId="0" borderId="10" xfId="0" applyFont="1" applyBorder="1" applyAlignment="1">
      <alignment horizontal="center" vertical="top" wrapText="1"/>
    </xf>
    <xf numFmtId="0" fontId="8" fillId="0" borderId="0" xfId="0" applyFont="1" applyBorder="1" applyAlignment="1">
      <alignment/>
    </xf>
    <xf numFmtId="0" fontId="8" fillId="0" borderId="0" xfId="0" applyFont="1" applyAlignment="1">
      <alignment/>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0" fontId="3" fillId="0" borderId="0" xfId="0" applyFont="1" applyFill="1" applyBorder="1" applyAlignment="1">
      <alignment horizontal="center" vertical="top"/>
    </xf>
    <xf numFmtId="0" fontId="3" fillId="0" borderId="0" xfId="0" applyFont="1" applyBorder="1" applyAlignment="1">
      <alignment wrapText="1"/>
    </xf>
    <xf numFmtId="0" fontId="3" fillId="0" borderId="0" xfId="0" applyFont="1" applyAlignment="1">
      <alignment wrapText="1"/>
    </xf>
    <xf numFmtId="0" fontId="4" fillId="0" borderId="0" xfId="0" applyFont="1" applyAlignment="1">
      <alignment/>
    </xf>
    <xf numFmtId="0" fontId="3" fillId="0" borderId="14" xfId="0" applyFont="1" applyBorder="1" applyAlignment="1">
      <alignment/>
    </xf>
    <xf numFmtId="0" fontId="3" fillId="0" borderId="14" xfId="53" applyFont="1" applyBorder="1" applyAlignment="1">
      <alignment horizontal="center" vertical="center" wrapText="1"/>
      <protection/>
    </xf>
    <xf numFmtId="0" fontId="3" fillId="0" borderId="0" xfId="53" applyFont="1">
      <alignment/>
      <protection/>
    </xf>
    <xf numFmtId="0" fontId="3" fillId="0" borderId="0" xfId="53" applyFont="1" applyBorder="1" applyAlignment="1">
      <alignment/>
      <protection/>
    </xf>
    <xf numFmtId="0" fontId="3" fillId="0" borderId="0" xfId="53" applyFont="1" applyBorder="1">
      <alignment/>
      <protection/>
    </xf>
    <xf numFmtId="0" fontId="3" fillId="0" borderId="14" xfId="53" applyFont="1" applyBorder="1" applyAlignment="1">
      <alignment horizontal="center" vertical="center"/>
      <protection/>
    </xf>
    <xf numFmtId="0" fontId="3" fillId="0" borderId="14" xfId="0" applyFont="1" applyBorder="1" applyAlignment="1">
      <alignment horizontal="center" vertical="center"/>
    </xf>
    <xf numFmtId="0" fontId="3" fillId="0" borderId="14" xfId="0" applyFont="1" applyBorder="1" applyAlignment="1">
      <alignment vertical="top" wrapText="1"/>
    </xf>
    <xf numFmtId="0" fontId="3" fillId="0" borderId="0" xfId="53" applyFont="1" applyProtection="1">
      <alignment/>
      <protection locked="0"/>
    </xf>
    <xf numFmtId="0" fontId="5" fillId="0" borderId="0" xfId="0" applyFont="1" applyAlignment="1" applyProtection="1">
      <alignment/>
      <protection locked="0"/>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53" applyFont="1" applyBorder="1" applyAlignment="1">
      <alignment horizontal="center" vertical="center" wrapText="1"/>
      <protection/>
    </xf>
    <xf numFmtId="0" fontId="3" fillId="0" borderId="0" xfId="53" applyFont="1" applyBorder="1" applyAlignment="1">
      <alignment horizontal="center"/>
      <protection/>
    </xf>
    <xf numFmtId="0" fontId="3" fillId="0" borderId="14"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0" xfId="51">
      <alignment/>
      <protection/>
    </xf>
    <xf numFmtId="0" fontId="5" fillId="0" borderId="14" xfId="51" applyFont="1" applyBorder="1" applyAlignment="1">
      <alignment horizontal="left" vertical="center" wrapText="1"/>
      <protection/>
    </xf>
    <xf numFmtId="0" fontId="5" fillId="0" borderId="14" xfId="51" applyFont="1" applyBorder="1" applyAlignment="1">
      <alignment vertical="center" wrapText="1"/>
      <protection/>
    </xf>
    <xf numFmtId="0" fontId="14" fillId="0" borderId="0" xfId="0" applyFont="1" applyAlignment="1">
      <alignment horizontal="left"/>
    </xf>
    <xf numFmtId="0" fontId="2" fillId="0" borderId="0" xfId="53" applyFont="1">
      <alignment/>
      <protection/>
    </xf>
    <xf numFmtId="0" fontId="2" fillId="0" borderId="0" xfId="53" applyFont="1" applyAlignment="1">
      <alignment/>
      <protection/>
    </xf>
    <xf numFmtId="0" fontId="10" fillId="0" borderId="0" xfId="53" applyFont="1" applyFill="1" applyBorder="1" applyAlignment="1">
      <alignment horizontal="left" vertical="center" wrapText="1"/>
      <protection/>
    </xf>
    <xf numFmtId="0" fontId="3" fillId="0" borderId="0" xfId="53" applyFont="1" applyBorder="1" applyAlignment="1">
      <alignment vertical="center" wrapText="1"/>
      <protection/>
    </xf>
    <xf numFmtId="0" fontId="2" fillId="0" borderId="0" xfId="53" applyFont="1" applyBorder="1" applyAlignment="1">
      <alignment/>
      <protection/>
    </xf>
    <xf numFmtId="0" fontId="2" fillId="0" borderId="0" xfId="53" applyFont="1" applyBorder="1" applyAlignment="1">
      <alignment horizontal="center"/>
      <protection/>
    </xf>
    <xf numFmtId="0" fontId="11" fillId="0" borderId="14" xfId="53" applyFont="1" applyFill="1" applyBorder="1" applyAlignment="1">
      <alignment horizontal="center" vertical="center"/>
      <protection/>
    </xf>
    <xf numFmtId="0" fontId="3" fillId="0" borderId="14" xfId="53" applyFont="1" applyBorder="1" applyAlignment="1">
      <alignment horizontal="left" vertical="center" wrapText="1"/>
      <protection/>
    </xf>
    <xf numFmtId="0" fontId="3" fillId="0" borderId="0" xfId="53" applyFont="1" applyAlignment="1">
      <alignment horizontal="left" vertical="center"/>
      <protection/>
    </xf>
    <xf numFmtId="0" fontId="3" fillId="0" borderId="14" xfId="53" applyFont="1" applyBorder="1" applyAlignment="1" quotePrefix="1">
      <alignment horizontal="left" vertical="center" wrapText="1"/>
      <protection/>
    </xf>
    <xf numFmtId="0" fontId="3" fillId="0" borderId="14" xfId="53" applyFont="1" applyFill="1" applyBorder="1" applyAlignment="1" quotePrefix="1">
      <alignment horizontal="left" vertical="center" wrapText="1"/>
      <protection/>
    </xf>
    <xf numFmtId="0" fontId="3" fillId="0" borderId="14" xfId="53" applyFont="1" applyFill="1" applyBorder="1" applyAlignment="1">
      <alignment horizontal="left" vertical="center" wrapText="1"/>
      <protection/>
    </xf>
    <xf numFmtId="0" fontId="3" fillId="0" borderId="14" xfId="53" applyFont="1" applyFill="1" applyBorder="1" applyAlignment="1" quotePrefix="1">
      <alignment horizontal="left" vertical="center"/>
      <protection/>
    </xf>
    <xf numFmtId="0" fontId="0" fillId="0" borderId="0" xfId="51" applyFont="1">
      <alignment/>
      <protection/>
    </xf>
    <xf numFmtId="0" fontId="6" fillId="0" borderId="0" xfId="51" applyFont="1">
      <alignment/>
      <protection/>
    </xf>
    <xf numFmtId="0" fontId="3" fillId="0" borderId="14" xfId="51" applyFont="1" applyBorder="1">
      <alignment/>
      <protection/>
    </xf>
    <xf numFmtId="0" fontId="0" fillId="0" borderId="0" xfId="0" applyFont="1" applyAlignment="1">
      <alignment/>
    </xf>
    <xf numFmtId="0" fontId="7" fillId="0" borderId="0" xfId="0" applyFont="1" applyBorder="1" applyAlignment="1">
      <alignment vertical="center" wrapText="1"/>
    </xf>
    <xf numFmtId="0" fontId="7" fillId="0" borderId="14" xfId="0" applyFont="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0"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vertical="center" wrapText="1"/>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2" fillId="0" borderId="15" xfId="0" applyFont="1" applyBorder="1" applyAlignment="1">
      <alignment vertical="center" wrapText="1"/>
    </xf>
    <xf numFmtId="0" fontId="8" fillId="0" borderId="0" xfId="53" applyFont="1" applyAlignment="1">
      <alignment horizontal="center" vertical="center"/>
      <protection/>
    </xf>
    <xf numFmtId="0" fontId="0" fillId="0" borderId="0" xfId="52">
      <alignment/>
      <protection/>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xf>
    <xf numFmtId="0" fontId="19" fillId="0" borderId="0" xfId="0" applyFont="1" applyAlignment="1">
      <alignment/>
    </xf>
    <xf numFmtId="0" fontId="8" fillId="0" borderId="0" xfId="0" applyFont="1" applyAlignment="1">
      <alignment horizontal="left"/>
    </xf>
    <xf numFmtId="0" fontId="8" fillId="0" borderId="0" xfId="0" applyFont="1" applyAlignment="1" applyProtection="1">
      <alignment/>
      <protection locked="0"/>
    </xf>
    <xf numFmtId="0" fontId="8" fillId="0" borderId="0" xfId="53" applyFont="1" applyAlignment="1" applyProtection="1">
      <alignment horizontal="center" vertical="center"/>
      <protection locked="0"/>
    </xf>
    <xf numFmtId="0" fontId="8" fillId="0" borderId="0" xfId="51" applyFont="1" applyAlignment="1">
      <alignment horizontal="center" vertical="center"/>
      <protection/>
    </xf>
    <xf numFmtId="0" fontId="19" fillId="0" borderId="0" xfId="51" applyFont="1" applyAlignment="1">
      <alignment horizontal="center" vertical="center"/>
      <protection/>
    </xf>
    <xf numFmtId="0" fontId="7" fillId="0" borderId="0" xfId="53" applyFont="1" applyBorder="1" applyAlignment="1">
      <alignment horizontal="left" vertical="center" wrapText="1"/>
      <protection/>
    </xf>
    <xf numFmtId="0" fontId="16" fillId="0" borderId="0" xfId="0" applyFont="1" applyAlignment="1">
      <alignment horizontal="left"/>
    </xf>
    <xf numFmtId="0" fontId="2" fillId="0" borderId="0" xfId="53" applyFont="1" applyFill="1" applyBorder="1" applyAlignment="1">
      <alignment horizontal="left" vertical="center" wrapText="1"/>
      <protection/>
    </xf>
    <xf numFmtId="0" fontId="3" fillId="0" borderId="0" xfId="53" applyFont="1" applyAlignment="1">
      <alignment horizontal="justify" vertical="center"/>
      <protection/>
    </xf>
    <xf numFmtId="0" fontId="4" fillId="0" borderId="0" xfId="0" applyFont="1" applyFill="1" applyBorder="1" applyAlignment="1">
      <alignment horizontal="justify" vertical="center" wrapText="1"/>
    </xf>
    <xf numFmtId="0" fontId="8" fillId="33" borderId="21" xfId="53" applyFont="1" applyFill="1" applyBorder="1" applyAlignment="1">
      <alignment horizontal="center" vertical="center" wrapText="1"/>
      <protection/>
    </xf>
    <xf numFmtId="0" fontId="8" fillId="33" borderId="22" xfId="53" applyFont="1" applyFill="1" applyBorder="1" applyAlignment="1">
      <alignment horizontal="center" vertical="center" wrapText="1"/>
      <protection/>
    </xf>
    <xf numFmtId="0" fontId="7" fillId="0" borderId="20" xfId="0" applyFont="1" applyBorder="1" applyAlignment="1">
      <alignment horizontal="center" vertical="center" wrapText="1"/>
    </xf>
    <xf numFmtId="0" fontId="3" fillId="0" borderId="20" xfId="0" applyFont="1" applyBorder="1" applyAlignment="1">
      <alignment horizontal="left" vertical="center" wrapText="1"/>
    </xf>
    <xf numFmtId="0" fontId="2" fillId="0" borderId="23" xfId="0" applyFont="1" applyBorder="1" applyAlignment="1">
      <alignment horizontal="center" vertical="center" wrapText="1"/>
    </xf>
    <xf numFmtId="0" fontId="3" fillId="0" borderId="13" xfId="0" applyFont="1" applyBorder="1" applyAlignment="1">
      <alignment vertical="center" wrapText="1"/>
    </xf>
    <xf numFmtId="0" fontId="2" fillId="0" borderId="24" xfId="0" applyFont="1" applyBorder="1" applyAlignment="1">
      <alignment horizontal="center" vertical="center" wrapText="1"/>
    </xf>
    <xf numFmtId="0" fontId="2" fillId="0" borderId="0" xfId="0" applyFont="1" applyFill="1" applyAlignment="1">
      <alignment horizontal="left" vertical="center"/>
    </xf>
    <xf numFmtId="0" fontId="2"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3" fillId="0" borderId="0" xfId="0" applyFont="1" applyFill="1" applyBorder="1" applyAlignment="1">
      <alignment horizontal="justify" vertical="center" wrapText="1"/>
    </xf>
    <xf numFmtId="0" fontId="2" fillId="0" borderId="0" xfId="0" applyFont="1" applyAlignment="1">
      <alignment/>
    </xf>
    <xf numFmtId="0" fontId="20" fillId="0" borderId="0" xfId="0" applyFont="1" applyFill="1" applyBorder="1" applyAlignment="1">
      <alignment horizontal="justify" vertical="center" wrapText="1"/>
    </xf>
    <xf numFmtId="0" fontId="3" fillId="0" borderId="17" xfId="0" applyFont="1" applyBorder="1" applyAlignment="1">
      <alignment horizontal="center" vertical="center"/>
    </xf>
    <xf numFmtId="0" fontId="3" fillId="0" borderId="20" xfId="0" applyFont="1" applyBorder="1" applyAlignment="1">
      <alignment vertical="center" wrapText="1"/>
    </xf>
    <xf numFmtId="0" fontId="2" fillId="0" borderId="23" xfId="0" applyFont="1" applyBorder="1" applyAlignment="1">
      <alignment horizontal="center" vertical="center"/>
    </xf>
    <xf numFmtId="0" fontId="3" fillId="33"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top" wrapText="1"/>
    </xf>
    <xf numFmtId="0" fontId="3" fillId="0" borderId="13" xfId="0" applyFont="1" applyBorder="1" applyAlignment="1">
      <alignment horizontal="left" vertical="top"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11" fillId="0" borderId="14" xfId="51" applyFont="1" applyBorder="1" applyAlignment="1">
      <alignment horizontal="center" vertical="center"/>
      <protection/>
    </xf>
    <xf numFmtId="0" fontId="3" fillId="0" borderId="1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1" fillId="0" borderId="0" xfId="51" applyFont="1" applyAlignment="1">
      <alignment vertical="center"/>
      <protection/>
    </xf>
    <xf numFmtId="0" fontId="8" fillId="0" borderId="0" xfId="51" applyFont="1" applyAlignment="1">
      <alignment vertical="center"/>
      <protection/>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26" xfId="0" applyFont="1" applyFill="1" applyBorder="1" applyAlignment="1">
      <alignment horizontal="center"/>
    </xf>
    <xf numFmtId="0" fontId="3" fillId="34" borderId="27" xfId="0" applyFont="1" applyFill="1" applyBorder="1" applyAlignment="1">
      <alignment horizontal="center" vertical="top" wrapText="1"/>
    </xf>
    <xf numFmtId="0" fontId="3" fillId="34" borderId="28" xfId="0" applyFont="1" applyFill="1" applyBorder="1" applyAlignment="1">
      <alignment horizontal="center" vertical="top" wrapText="1"/>
    </xf>
    <xf numFmtId="0" fontId="3" fillId="33" borderId="22"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8" fillId="33" borderId="30" xfId="51" applyFont="1" applyFill="1" applyBorder="1" applyAlignment="1">
      <alignment horizontal="center" vertical="center" wrapText="1"/>
      <protection/>
    </xf>
    <xf numFmtId="0" fontId="8" fillId="33" borderId="31" xfId="51" applyFont="1" applyFill="1" applyBorder="1" applyAlignment="1">
      <alignment horizontal="center" vertical="center"/>
      <protection/>
    </xf>
    <xf numFmtId="0" fontId="8" fillId="33" borderId="32" xfId="51" applyFont="1" applyFill="1" applyBorder="1" applyAlignment="1">
      <alignment horizontal="center" vertical="center" wrapText="1"/>
      <protection/>
    </xf>
    <xf numFmtId="0" fontId="8" fillId="33" borderId="14" xfId="53" applyFont="1" applyFill="1" applyBorder="1" applyAlignment="1">
      <alignment horizontal="center" vertical="top" wrapText="1"/>
      <protection/>
    </xf>
    <xf numFmtId="0" fontId="8" fillId="33" borderId="14" xfId="53" applyFont="1" applyFill="1" applyBorder="1" applyAlignment="1">
      <alignment horizontal="center"/>
      <protection/>
    </xf>
    <xf numFmtId="0" fontId="8" fillId="33" borderId="14" xfId="53" applyFont="1" applyFill="1" applyBorder="1" applyAlignment="1">
      <alignment horizontal="center" vertical="center"/>
      <protection/>
    </xf>
    <xf numFmtId="0" fontId="3" fillId="33" borderId="14"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3" fillId="0" borderId="0" xfId="53" applyFont="1" applyFill="1" applyAlignment="1">
      <alignment horizontal="left" vertical="center"/>
      <protection/>
    </xf>
    <xf numFmtId="0" fontId="0" fillId="0" borderId="0" xfId="0" applyFont="1" applyAlignment="1">
      <alignment vertical="center"/>
    </xf>
    <xf numFmtId="0" fontId="3" fillId="0" borderId="0" xfId="53" applyFont="1" applyAlignment="1">
      <alignment vertical="center"/>
      <protection/>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9" xfId="0" applyFont="1" applyFill="1" applyBorder="1" applyAlignment="1">
      <alignment horizontal="center" vertical="center"/>
    </xf>
    <xf numFmtId="0" fontId="2" fillId="0" borderId="12" xfId="0" applyFont="1" applyBorder="1" applyAlignment="1">
      <alignment horizontal="center" vertical="center" wrapText="1"/>
    </xf>
    <xf numFmtId="0" fontId="3" fillId="0" borderId="0" xfId="53" applyFont="1" applyAlignment="1">
      <alignment horizontal="left" vertical="center" wrapText="1"/>
      <protection/>
    </xf>
    <xf numFmtId="0" fontId="3" fillId="0" borderId="14" xfId="53" applyFont="1" applyFill="1" applyBorder="1" applyAlignment="1">
      <alignment horizontal="center" vertical="center" wrapText="1"/>
      <protection/>
    </xf>
    <xf numFmtId="0" fontId="3" fillId="0" borderId="14" xfId="0" applyFont="1" applyBorder="1" applyAlignment="1">
      <alignment vertical="center" wrapText="1"/>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vertical="center" wrapText="1"/>
    </xf>
    <xf numFmtId="0" fontId="3" fillId="0" borderId="14" xfId="0" applyFont="1" applyBorder="1" applyAlignment="1">
      <alignment horizontal="left" vertical="top" wrapText="1" indent="1"/>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2" fillId="0" borderId="14" xfId="0" applyFont="1" applyBorder="1" applyAlignment="1">
      <alignment horizontal="left" vertical="top" wrapText="1" indent="1"/>
    </xf>
    <xf numFmtId="0" fontId="3" fillId="0" borderId="14" xfId="0" applyFont="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left" vertical="top" wrapText="1" indent="1"/>
    </xf>
    <xf numFmtId="0" fontId="22" fillId="0" borderId="14" xfId="0" applyFont="1" applyFill="1" applyBorder="1" applyAlignment="1">
      <alignment vertical="top" wrapText="1"/>
    </xf>
    <xf numFmtId="0" fontId="22" fillId="0" borderId="14" xfId="0" applyFont="1" applyFill="1" applyBorder="1" applyAlignment="1">
      <alignment horizontal="left" vertical="top" wrapText="1" indent="1"/>
    </xf>
    <xf numFmtId="0" fontId="4" fillId="0" borderId="0" xfId="0" applyFont="1" applyFill="1" applyBorder="1" applyAlignment="1">
      <alignment vertical="center" wrapText="1"/>
    </xf>
    <xf numFmtId="0" fontId="3" fillId="0" borderId="0" xfId="0" applyFont="1" applyAlignment="1">
      <alignment horizontal="left" vertical="center" wrapText="1"/>
    </xf>
    <xf numFmtId="0" fontId="3" fillId="0" borderId="33" xfId="51" applyFont="1" applyBorder="1" applyAlignment="1">
      <alignment horizontal="center"/>
      <protection/>
    </xf>
    <xf numFmtId="0" fontId="12" fillId="0" borderId="23" xfId="51" applyFont="1" applyBorder="1" applyAlignment="1">
      <alignment horizontal="left" vertical="center" wrapText="1"/>
      <protection/>
    </xf>
    <xf numFmtId="0" fontId="3" fillId="0" borderId="29" xfId="51" applyFont="1" applyBorder="1" applyAlignment="1">
      <alignment horizontal="center"/>
      <protection/>
    </xf>
    <xf numFmtId="2" fontId="8" fillId="0" borderId="0" xfId="51" applyNumberFormat="1" applyFont="1" applyBorder="1" applyAlignment="1">
      <alignment horizontal="left" vertical="center" wrapText="1"/>
      <protection/>
    </xf>
    <xf numFmtId="0" fontId="3" fillId="0" borderId="0" xfId="51" applyFont="1" applyBorder="1" applyAlignment="1">
      <alignment horizontal="center"/>
      <protection/>
    </xf>
    <xf numFmtId="0" fontId="5" fillId="0" borderId="0" xfId="51" applyFont="1" applyBorder="1" applyAlignment="1">
      <alignment horizontal="left" vertical="center" wrapText="1"/>
      <protection/>
    </xf>
    <xf numFmtId="0" fontId="3" fillId="0" borderId="0" xfId="51" applyFont="1" applyBorder="1">
      <alignment/>
      <protection/>
    </xf>
    <xf numFmtId="2" fontId="8" fillId="0" borderId="34" xfId="51" applyNumberFormat="1" applyFont="1" applyBorder="1" applyAlignment="1">
      <alignment horizontal="left" vertical="center" wrapText="1"/>
      <protection/>
    </xf>
    <xf numFmtId="0" fontId="3" fillId="0" borderId="35" xfId="51" applyFont="1" applyBorder="1" applyAlignment="1">
      <alignment horizontal="center"/>
      <protection/>
    </xf>
    <xf numFmtId="0" fontId="5" fillId="0" borderId="35" xfId="51" applyFont="1" applyBorder="1" applyAlignment="1">
      <alignment horizontal="left" vertical="center" wrapText="1"/>
      <protection/>
    </xf>
    <xf numFmtId="0" fontId="3" fillId="0" borderId="35" xfId="51" applyFont="1" applyBorder="1">
      <alignment/>
      <protection/>
    </xf>
    <xf numFmtId="0" fontId="3" fillId="0" borderId="36" xfId="51" applyFont="1" applyBorder="1" applyAlignment="1">
      <alignment horizontal="center"/>
      <protection/>
    </xf>
    <xf numFmtId="2" fontId="17" fillId="0" borderId="34" xfId="51" applyNumberFormat="1" applyFont="1" applyBorder="1" applyAlignment="1">
      <alignment horizontal="left" vertical="center" wrapText="1"/>
      <protection/>
    </xf>
    <xf numFmtId="0" fontId="5" fillId="0" borderId="37" xfId="51" applyFont="1" applyBorder="1" applyAlignment="1">
      <alignment vertical="center" wrapText="1"/>
      <protection/>
    </xf>
    <xf numFmtId="0" fontId="3" fillId="0" borderId="37" xfId="51" applyFont="1" applyBorder="1">
      <alignment/>
      <protection/>
    </xf>
    <xf numFmtId="0" fontId="5" fillId="0" borderId="22" xfId="51" applyFont="1" applyBorder="1" applyAlignment="1">
      <alignment vertical="center" wrapText="1"/>
      <protection/>
    </xf>
    <xf numFmtId="0" fontId="3" fillId="0" borderId="22" xfId="51" applyFont="1" applyBorder="1">
      <alignment/>
      <protection/>
    </xf>
    <xf numFmtId="0" fontId="5" fillId="0" borderId="37" xfId="51" applyFont="1" applyBorder="1" applyAlignment="1">
      <alignment horizontal="left" vertical="center" wrapText="1"/>
      <protection/>
    </xf>
    <xf numFmtId="0" fontId="5" fillId="0" borderId="22" xfId="51" applyFont="1" applyBorder="1" applyAlignment="1">
      <alignment horizontal="left" vertical="center" wrapText="1"/>
      <protection/>
    </xf>
    <xf numFmtId="0" fontId="5" fillId="0" borderId="14" xfId="53" applyFont="1" applyBorder="1" applyAlignment="1">
      <alignment horizontal="right" vertical="center" wrapText="1"/>
      <protection/>
    </xf>
    <xf numFmtId="0" fontId="3" fillId="0" borderId="14" xfId="53" applyFont="1" applyBorder="1" applyAlignment="1">
      <alignment horizontal="right" vertical="center" wrapText="1"/>
      <protection/>
    </xf>
    <xf numFmtId="0" fontId="3" fillId="0" borderId="14" xfId="0" applyFont="1" applyBorder="1" applyAlignment="1" quotePrefix="1">
      <alignment horizontal="left" vertical="top" wrapText="1" indent="1"/>
    </xf>
    <xf numFmtId="0" fontId="2" fillId="0" borderId="14" xfId="53" applyFont="1" applyBorder="1" applyAlignment="1">
      <alignment horizontal="right" vertical="center"/>
      <protection/>
    </xf>
    <xf numFmtId="0" fontId="3" fillId="0" borderId="14" xfId="53" applyFont="1" applyBorder="1" applyAlignment="1">
      <alignment horizontal="right" vertical="center"/>
      <protection/>
    </xf>
    <xf numFmtId="0" fontId="3" fillId="0" borderId="14" xfId="53" applyFont="1" applyBorder="1" applyAlignment="1" quotePrefix="1">
      <alignment horizontal="right" vertical="center" wrapText="1"/>
      <protection/>
    </xf>
    <xf numFmtId="0" fontId="10" fillId="0" borderId="14" xfId="53" applyFont="1" applyBorder="1" applyAlignment="1">
      <alignment horizontal="right" vertical="center"/>
      <protection/>
    </xf>
    <xf numFmtId="0" fontId="5" fillId="0" borderId="14" xfId="53" applyFont="1" applyBorder="1" applyAlignment="1">
      <alignment horizontal="right" vertical="center"/>
      <protection/>
    </xf>
    <xf numFmtId="0" fontId="3" fillId="0" borderId="14" xfId="53" applyFont="1" applyFill="1" applyBorder="1" applyAlignment="1" quotePrefix="1">
      <alignment horizontal="right" vertical="center" wrapText="1"/>
      <protection/>
    </xf>
    <xf numFmtId="0" fontId="21" fillId="0" borderId="14" xfId="53" applyFont="1" applyBorder="1" applyAlignment="1">
      <alignment horizontal="right" vertical="center" wrapText="1"/>
      <protection/>
    </xf>
    <xf numFmtId="0" fontId="3" fillId="0" borderId="14" xfId="53" applyFont="1" applyFill="1" applyBorder="1" applyAlignment="1" quotePrefix="1">
      <alignment horizontal="right" vertical="center"/>
      <protection/>
    </xf>
    <xf numFmtId="0" fontId="3" fillId="0" borderId="14" xfId="53" applyFont="1" applyFill="1" applyBorder="1" applyAlignment="1">
      <alignment horizontal="right" vertical="center" wrapText="1"/>
      <protection/>
    </xf>
    <xf numFmtId="0" fontId="2" fillId="0" borderId="14" xfId="53" applyFont="1" applyFill="1" applyBorder="1" applyAlignment="1">
      <alignment horizontal="right" vertical="center"/>
      <protection/>
    </xf>
    <xf numFmtId="0" fontId="3" fillId="0" borderId="14" xfId="53" applyFont="1" applyFill="1" applyBorder="1" applyAlignment="1">
      <alignment horizontal="right" vertical="center"/>
      <protection/>
    </xf>
    <xf numFmtId="0" fontId="3" fillId="0" borderId="14" xfId="0" applyFont="1" applyBorder="1" applyAlignment="1">
      <alignment horizontal="right" vertical="center" wrapText="1"/>
    </xf>
    <xf numFmtId="0" fontId="5" fillId="0" borderId="14" xfId="0" applyFont="1" applyBorder="1" applyAlignment="1">
      <alignment horizontal="right" vertical="center" wrapText="1"/>
    </xf>
    <xf numFmtId="0" fontId="5" fillId="0" borderId="14" xfId="53" applyFont="1" applyFill="1" applyBorder="1" applyAlignment="1">
      <alignment horizontal="left" vertical="center" wrapText="1"/>
      <protection/>
    </xf>
    <xf numFmtId="0" fontId="18" fillId="0" borderId="14" xfId="53" applyFont="1" applyFill="1" applyBorder="1" applyAlignment="1">
      <alignment vertical="center" wrapText="1"/>
      <protection/>
    </xf>
    <xf numFmtId="0" fontId="18" fillId="0" borderId="19" xfId="53" applyFont="1" applyFill="1" applyBorder="1" applyAlignment="1">
      <alignment vertical="center" wrapText="1"/>
      <protection/>
    </xf>
    <xf numFmtId="0" fontId="5" fillId="0" borderId="14" xfId="53" applyFont="1" applyFill="1" applyBorder="1" applyAlignment="1">
      <alignment vertical="center" wrapText="1"/>
      <protection/>
    </xf>
    <xf numFmtId="0" fontId="3" fillId="0" borderId="0" xfId="53" applyFont="1" applyFill="1">
      <alignment/>
      <protection/>
    </xf>
    <xf numFmtId="0" fontId="4" fillId="0" borderId="0" xfId="0" applyFont="1" applyAlignment="1">
      <alignment vertical="center"/>
    </xf>
    <xf numFmtId="0" fontId="5" fillId="0" borderId="14" xfId="53" applyFont="1" applyBorder="1" applyAlignment="1">
      <alignment horizontal="left" vertical="center" wrapText="1"/>
      <protection/>
    </xf>
    <xf numFmtId="0" fontId="3" fillId="0" borderId="0" xfId="0" applyFont="1" applyBorder="1" applyAlignment="1">
      <alignment horizontal="left" wrapText="1"/>
    </xf>
    <xf numFmtId="0" fontId="11" fillId="0" borderId="0" xfId="0" applyFont="1" applyBorder="1" applyAlignment="1">
      <alignment horizontal="left" wrapText="1"/>
    </xf>
    <xf numFmtId="0" fontId="2" fillId="0" borderId="14" xfId="0" applyFont="1" applyBorder="1" applyAlignment="1">
      <alignment horizontal="center"/>
    </xf>
    <xf numFmtId="0" fontId="8" fillId="0" borderId="0" xfId="0" applyFont="1" applyBorder="1" applyAlignment="1">
      <alignment horizontal="left" vertic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Border="1" applyAlignment="1">
      <alignment vertical="center" wrapText="1"/>
    </xf>
    <xf numFmtId="0" fontId="25" fillId="0" borderId="0" xfId="0" applyFont="1" applyAlignment="1">
      <alignment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5" fillId="0" borderId="0" xfId="0" applyFont="1" applyAlignment="1">
      <alignment/>
    </xf>
    <xf numFmtId="0" fontId="3" fillId="0" borderId="38" xfId="0" applyFont="1" applyBorder="1" applyAlignment="1">
      <alignment horizontal="left" wrapText="1"/>
    </xf>
    <xf numFmtId="0" fontId="2" fillId="0" borderId="14" xfId="0" applyFont="1" applyBorder="1" applyAlignment="1">
      <alignment horizontal="center" wrapText="1"/>
    </xf>
    <xf numFmtId="0" fontId="3" fillId="0" borderId="14" xfId="0" applyFont="1" applyBorder="1" applyAlignment="1">
      <alignment wrapText="1"/>
    </xf>
    <xf numFmtId="0" fontId="3" fillId="0" borderId="14" xfId="53" applyFont="1" applyBorder="1" applyAlignment="1">
      <alignment horizontal="left" vertical="center"/>
      <protection/>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7" xfId="52" applyFont="1" applyFill="1" applyBorder="1" applyAlignment="1">
      <alignment horizontal="center"/>
      <protection/>
    </xf>
    <xf numFmtId="0" fontId="2" fillId="33" borderId="16" xfId="52" applyFont="1" applyFill="1" applyBorder="1" applyAlignment="1">
      <alignment horizontal="center"/>
      <protection/>
    </xf>
    <xf numFmtId="0" fontId="3" fillId="0" borderId="14" xfId="52" applyFont="1" applyFill="1" applyBorder="1" applyAlignment="1">
      <alignment horizontal="center"/>
      <protection/>
    </xf>
    <xf numFmtId="4" fontId="3" fillId="0" borderId="14" xfId="52" applyNumberFormat="1" applyFont="1" applyFill="1" applyBorder="1" applyAlignment="1">
      <alignment horizontal="center"/>
      <protection/>
    </xf>
    <xf numFmtId="0" fontId="3" fillId="0" borderId="41" xfId="0" applyFont="1" applyFill="1" applyBorder="1" applyAlignment="1">
      <alignment horizontal="left" vertical="center" wrapText="1"/>
    </xf>
    <xf numFmtId="4" fontId="3" fillId="0" borderId="37" xfId="52" applyNumberFormat="1" applyFont="1" applyFill="1" applyBorder="1" applyAlignment="1">
      <alignment horizontal="center"/>
      <protection/>
    </xf>
    <xf numFmtId="0" fontId="2" fillId="0" borderId="42" xfId="0" applyFont="1" applyFill="1" applyBorder="1" applyAlignment="1">
      <alignment horizontal="left" vertical="center" wrapText="1"/>
    </xf>
    <xf numFmtId="0" fontId="2" fillId="0" borderId="22" xfId="52" applyFont="1" applyFill="1" applyBorder="1" applyAlignment="1">
      <alignment horizontal="center"/>
      <protection/>
    </xf>
    <xf numFmtId="4" fontId="2" fillId="0" borderId="22" xfId="52" applyNumberFormat="1" applyFont="1" applyFill="1" applyBorder="1" applyAlignment="1">
      <alignment horizontal="center"/>
      <protection/>
    </xf>
    <xf numFmtId="0" fontId="2" fillId="0" borderId="21" xfId="0" applyFont="1" applyFill="1" applyBorder="1" applyAlignment="1">
      <alignment horizontal="left" vertical="center" wrapText="1"/>
    </xf>
    <xf numFmtId="4" fontId="3" fillId="0" borderId="33" xfId="52" applyNumberFormat="1" applyFont="1" applyFill="1" applyBorder="1" applyAlignment="1">
      <alignment horizontal="center"/>
      <protection/>
    </xf>
    <xf numFmtId="4" fontId="3" fillId="0" borderId="23" xfId="52" applyNumberFormat="1" applyFont="1" applyFill="1" applyBorder="1" applyAlignment="1">
      <alignment horizontal="center"/>
      <protection/>
    </xf>
    <xf numFmtId="4" fontId="2" fillId="0" borderId="29" xfId="52" applyNumberFormat="1" applyFont="1" applyFill="1" applyBorder="1" applyAlignment="1">
      <alignment horizontal="center"/>
      <protection/>
    </xf>
    <xf numFmtId="4" fontId="3" fillId="0" borderId="43" xfId="52" applyNumberFormat="1" applyFont="1" applyFill="1" applyBorder="1" applyAlignment="1">
      <alignment horizontal="center"/>
      <protection/>
    </xf>
    <xf numFmtId="4" fontId="2" fillId="0" borderId="44" xfId="52" applyNumberFormat="1" applyFont="1" applyFill="1" applyBorder="1" applyAlignment="1">
      <alignment horizontal="center"/>
      <protection/>
    </xf>
    <xf numFmtId="0" fontId="3" fillId="0" borderId="37" xfId="52" applyNumberFormat="1" applyFont="1" applyFill="1" applyBorder="1" applyAlignment="1">
      <alignment horizontal="center"/>
      <protection/>
    </xf>
    <xf numFmtId="0" fontId="3" fillId="0" borderId="14" xfId="52" applyNumberFormat="1" applyFont="1" applyFill="1" applyBorder="1" applyAlignment="1">
      <alignment horizontal="center"/>
      <protection/>
    </xf>
    <xf numFmtId="0" fontId="2" fillId="0" borderId="22" xfId="52" applyNumberFormat="1" applyFont="1" applyFill="1" applyBorder="1" applyAlignment="1">
      <alignment horizontal="center"/>
      <protection/>
    </xf>
    <xf numFmtId="4" fontId="3" fillId="0" borderId="17" xfId="52" applyNumberFormat="1" applyFont="1" applyFill="1" applyBorder="1" applyAlignment="1">
      <alignment horizontal="center"/>
      <protection/>
    </xf>
    <xf numFmtId="0" fontId="3" fillId="0" borderId="14" xfId="0" applyFont="1" applyBorder="1" applyAlignment="1">
      <alignment horizontal="center" vertical="center" wrapText="1"/>
    </xf>
    <xf numFmtId="0" fontId="2" fillId="0" borderId="10" xfId="0" applyFont="1" applyBorder="1" applyAlignment="1">
      <alignment horizontal="center" vertical="top" wrapText="1"/>
    </xf>
    <xf numFmtId="10" fontId="3" fillId="0" borderId="14" xfId="53" applyNumberFormat="1" applyFont="1" applyBorder="1" applyAlignment="1">
      <alignment horizontal="right" vertical="center" wrapText="1"/>
      <protection/>
    </xf>
    <xf numFmtId="3" fontId="3" fillId="0" borderId="14" xfId="53" applyNumberFormat="1" applyFont="1" applyBorder="1" applyAlignment="1">
      <alignment horizontal="right" vertical="center" wrapText="1"/>
      <protection/>
    </xf>
    <xf numFmtId="3" fontId="3" fillId="0" borderId="14" xfId="53" applyNumberFormat="1" applyFont="1" applyFill="1" applyBorder="1" applyAlignment="1" quotePrefix="1">
      <alignment horizontal="right" vertical="center" wrapText="1"/>
      <protection/>
    </xf>
    <xf numFmtId="3" fontId="3" fillId="0" borderId="20" xfId="0" applyNumberFormat="1" applyFont="1" applyBorder="1" applyAlignment="1">
      <alignment horizontal="left" vertical="center" wrapText="1"/>
    </xf>
    <xf numFmtId="3" fontId="3" fillId="0" borderId="14" xfId="0" applyNumberFormat="1" applyFont="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Border="1" applyAlignment="1">
      <alignment horizontal="left" vertical="center" wrapText="1"/>
    </xf>
    <xf numFmtId="3" fontId="3" fillId="0" borderId="14"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4" xfId="0" applyNumberFormat="1" applyFont="1" applyFill="1" applyBorder="1" applyAlignment="1">
      <alignment horizontal="center" vertical="center" wrapText="1"/>
    </xf>
    <xf numFmtId="3" fontId="3" fillId="0" borderId="20"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4" fontId="3" fillId="0"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xf>
    <xf numFmtId="4" fontId="3" fillId="0" borderId="14" xfId="0" applyNumberFormat="1" applyFont="1" applyBorder="1" applyAlignment="1">
      <alignment horizontal="center" vertical="center"/>
    </xf>
    <xf numFmtId="4" fontId="2" fillId="0" borderId="14" xfId="52" applyNumberFormat="1" applyFont="1" applyFill="1" applyBorder="1" applyAlignment="1">
      <alignment horizontal="center"/>
      <protection/>
    </xf>
    <xf numFmtId="4" fontId="3" fillId="0" borderId="20" xfId="52" applyNumberFormat="1" applyFont="1" applyFill="1" applyBorder="1" applyAlignment="1">
      <alignment horizontal="center"/>
      <protection/>
    </xf>
    <xf numFmtId="0" fontId="2" fillId="33" borderId="14" xfId="52" applyFont="1" applyFill="1" applyBorder="1" applyAlignment="1">
      <alignment horizontal="center"/>
      <protection/>
    </xf>
    <xf numFmtId="4" fontId="3" fillId="0" borderId="45" xfId="52" applyNumberFormat="1" applyFont="1" applyFill="1" applyBorder="1" applyAlignment="1">
      <alignment horizontal="center"/>
      <protection/>
    </xf>
    <xf numFmtId="0" fontId="2" fillId="33" borderId="23" xfId="52" applyFont="1" applyFill="1" applyBorder="1" applyAlignment="1">
      <alignment horizontal="center"/>
      <protection/>
    </xf>
    <xf numFmtId="0" fontId="2" fillId="0" borderId="14" xfId="52" applyFont="1" applyBorder="1" applyAlignment="1">
      <alignment horizontal="center" vertical="center" wrapText="1"/>
      <protection/>
    </xf>
    <xf numFmtId="4" fontId="2" fillId="0" borderId="23" xfId="52" applyNumberFormat="1" applyFont="1" applyFill="1" applyBorder="1" applyAlignment="1">
      <alignment horizontal="center"/>
      <protection/>
    </xf>
    <xf numFmtId="3" fontId="3" fillId="0" borderId="14" xfId="53" applyNumberFormat="1" applyFont="1" applyBorder="1" applyAlignment="1">
      <alignment horizontal="right" vertical="center"/>
      <protection/>
    </xf>
    <xf numFmtId="0" fontId="3" fillId="0" borderId="46" xfId="0" applyFont="1" applyBorder="1" applyAlignment="1">
      <alignment horizontal="left" vertical="center" wrapText="1"/>
    </xf>
    <xf numFmtId="3" fontId="3" fillId="0" borderId="13"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47" xfId="0" applyNumberFormat="1" applyFont="1" applyBorder="1" applyAlignment="1">
      <alignment horizontal="center" vertical="center" wrapText="1"/>
    </xf>
    <xf numFmtId="3" fontId="5" fillId="0" borderId="14" xfId="53" applyNumberFormat="1" applyFont="1" applyBorder="1" applyAlignment="1">
      <alignment horizontal="right" vertical="center" wrapText="1"/>
      <protection/>
    </xf>
    <xf numFmtId="3" fontId="3" fillId="0" borderId="14" xfId="53" applyNumberFormat="1" applyFont="1" applyBorder="1" applyAlignment="1" quotePrefix="1">
      <alignment horizontal="right" vertical="center" wrapText="1"/>
      <protection/>
    </xf>
    <xf numFmtId="10" fontId="3" fillId="0" borderId="14" xfId="53" applyNumberFormat="1" applyFont="1" applyBorder="1" applyAlignment="1">
      <alignment horizontal="right" vertical="center"/>
      <protection/>
    </xf>
    <xf numFmtId="4" fontId="2" fillId="0" borderId="15" xfId="0" applyNumberFormat="1" applyFont="1" applyBorder="1" applyAlignment="1">
      <alignment horizontal="center" vertical="center"/>
    </xf>
    <xf numFmtId="0" fontId="5" fillId="0" borderId="14" xfId="53" applyFont="1" applyFill="1" applyBorder="1" applyAlignment="1">
      <alignment horizontal="right" vertical="center" wrapText="1"/>
      <protection/>
    </xf>
    <xf numFmtId="3" fontId="3" fillId="0" borderId="14" xfId="53" applyNumberFormat="1" applyFont="1" applyFill="1" applyBorder="1" applyAlignment="1">
      <alignment horizontal="right" vertical="center" wrapText="1"/>
      <protection/>
    </xf>
    <xf numFmtId="3" fontId="3" fillId="0" borderId="14" xfId="53" applyNumberFormat="1" applyFont="1" applyFill="1" applyBorder="1" applyAlignment="1">
      <alignment horizontal="right" vertical="center"/>
      <protection/>
    </xf>
    <xf numFmtId="0" fontId="5" fillId="0" borderId="14" xfId="53" applyFont="1" applyFill="1" applyBorder="1" applyAlignment="1">
      <alignment horizontal="right" vertical="center"/>
      <protection/>
    </xf>
    <xf numFmtId="10" fontId="3" fillId="0" borderId="14" xfId="53" applyNumberFormat="1" applyFont="1" applyFill="1" applyBorder="1" applyAlignment="1">
      <alignment horizontal="right" vertical="center"/>
      <protection/>
    </xf>
    <xf numFmtId="0" fontId="2" fillId="0" borderId="20" xfId="52" applyFont="1" applyBorder="1" applyAlignment="1">
      <alignment/>
      <protection/>
    </xf>
    <xf numFmtId="0" fontId="3" fillId="0" borderId="14" xfId="0" applyFont="1" applyBorder="1" applyAlignment="1">
      <alignment horizontal="center"/>
    </xf>
    <xf numFmtId="3" fontId="3" fillId="0" borderId="0" xfId="53" applyNumberFormat="1" applyFont="1" applyAlignment="1">
      <alignment horizontal="right" vertical="center"/>
      <protection/>
    </xf>
    <xf numFmtId="4" fontId="3" fillId="0" borderId="14" xfId="0" applyNumberFormat="1" applyFont="1" applyFill="1" applyBorder="1" applyAlignment="1">
      <alignment horizontal="center" vertical="center"/>
    </xf>
    <xf numFmtId="4" fontId="3" fillId="0" borderId="14" xfId="0" applyNumberFormat="1" applyFont="1" applyBorder="1" applyAlignment="1">
      <alignment horizontal="center"/>
    </xf>
    <xf numFmtId="4" fontId="3" fillId="0" borderId="14" xfId="0" applyNumberFormat="1" applyFont="1" applyFill="1" applyBorder="1" applyAlignment="1">
      <alignment horizontal="center"/>
    </xf>
    <xf numFmtId="0" fontId="8" fillId="0" borderId="14" xfId="51" applyFont="1" applyBorder="1" applyAlignment="1">
      <alignment horizontal="center" vertical="center"/>
      <protection/>
    </xf>
    <xf numFmtId="0" fontId="11" fillId="0" borderId="48" xfId="51" applyFont="1" applyBorder="1" applyAlignment="1">
      <alignment horizontal="center" vertical="center" wrapText="1"/>
      <protection/>
    </xf>
    <xf numFmtId="0" fontId="11" fillId="0" borderId="49" xfId="51" applyFont="1" applyBorder="1" applyAlignment="1">
      <alignment horizontal="center" vertical="center" wrapText="1"/>
      <protection/>
    </xf>
    <xf numFmtId="0" fontId="11" fillId="0" borderId="14" xfId="51" applyFont="1" applyBorder="1" applyAlignment="1">
      <alignment horizontal="center" vertical="center"/>
      <protection/>
    </xf>
    <xf numFmtId="2" fontId="2" fillId="0" borderId="41" xfId="51" applyNumberFormat="1" applyFont="1" applyBorder="1" applyAlignment="1">
      <alignment horizontal="left" vertical="center" wrapText="1"/>
      <protection/>
    </xf>
    <xf numFmtId="2" fontId="3" fillId="0" borderId="39" xfId="51" applyNumberFormat="1" applyFont="1" applyBorder="1" applyAlignment="1">
      <alignment horizontal="left" vertical="center" wrapText="1"/>
      <protection/>
    </xf>
    <xf numFmtId="2" fontId="3" fillId="0" borderId="21" xfId="51" applyNumberFormat="1" applyFont="1" applyBorder="1" applyAlignment="1">
      <alignment horizontal="left" vertical="center" wrapText="1"/>
      <protection/>
    </xf>
    <xf numFmtId="0" fontId="3" fillId="0" borderId="37" xfId="51" applyFont="1" applyBorder="1" applyAlignment="1">
      <alignment horizontal="center"/>
      <protection/>
    </xf>
    <xf numFmtId="0" fontId="3" fillId="0" borderId="14" xfId="51" applyFont="1" applyBorder="1" applyAlignment="1">
      <alignment horizontal="center"/>
      <protection/>
    </xf>
    <xf numFmtId="0" fontId="3" fillId="0" borderId="22" xfId="51" applyFont="1" applyBorder="1" applyAlignment="1">
      <alignment horizontal="center"/>
      <protection/>
    </xf>
    <xf numFmtId="0" fontId="11" fillId="0" borderId="50" xfId="51" applyFont="1" applyBorder="1" applyAlignment="1">
      <alignment horizontal="center" vertical="center" wrapText="1"/>
      <protection/>
    </xf>
    <xf numFmtId="0" fontId="11" fillId="0" borderId="51" xfId="51" applyFont="1" applyBorder="1" applyAlignment="1">
      <alignment horizontal="center" vertical="center" wrapText="1"/>
      <protection/>
    </xf>
    <xf numFmtId="0" fontId="11" fillId="0" borderId="52" xfId="51" applyFont="1" applyBorder="1" applyAlignment="1">
      <alignment horizontal="center" vertical="center"/>
      <protection/>
    </xf>
    <xf numFmtId="0" fontId="4" fillId="0" borderId="0" xfId="51" applyFont="1" applyAlignment="1">
      <alignment horizontal="justify" vertical="center" wrapText="1"/>
      <protection/>
    </xf>
    <xf numFmtId="0" fontId="8" fillId="0" borderId="53" xfId="51" applyFont="1" applyFill="1" applyBorder="1" applyAlignment="1">
      <alignment horizontal="center" vertical="center" wrapText="1"/>
      <protection/>
    </xf>
    <xf numFmtId="0" fontId="8" fillId="0" borderId="54" xfId="51" applyFont="1" applyFill="1" applyBorder="1" applyAlignment="1">
      <alignment horizontal="center" vertical="center" wrapText="1"/>
      <protection/>
    </xf>
    <xf numFmtId="0" fontId="8" fillId="0" borderId="55" xfId="51" applyFont="1" applyFill="1" applyBorder="1" applyAlignment="1">
      <alignment horizontal="center" vertical="center" wrapText="1"/>
      <protection/>
    </xf>
    <xf numFmtId="0" fontId="3" fillId="0" borderId="33" xfId="51" applyFont="1" applyBorder="1" applyAlignment="1">
      <alignment horizontal="center"/>
      <protection/>
    </xf>
    <xf numFmtId="0" fontId="3" fillId="0" borderId="23" xfId="51" applyFont="1" applyBorder="1" applyAlignment="1">
      <alignment horizontal="center"/>
      <protection/>
    </xf>
    <xf numFmtId="0" fontId="3" fillId="0" borderId="29" xfId="51" applyFont="1" applyBorder="1" applyAlignment="1">
      <alignment horizontal="center"/>
      <protection/>
    </xf>
    <xf numFmtId="2" fontId="11" fillId="0" borderId="41" xfId="51" applyNumberFormat="1" applyFont="1" applyBorder="1" applyAlignment="1">
      <alignment horizontal="left" vertical="center" wrapText="1"/>
      <protection/>
    </xf>
    <xf numFmtId="2" fontId="11" fillId="0" borderId="39" xfId="51" applyNumberFormat="1" applyFont="1" applyBorder="1" applyAlignment="1">
      <alignment horizontal="left" vertical="center" wrapText="1"/>
      <protection/>
    </xf>
    <xf numFmtId="2" fontId="11" fillId="0" borderId="21" xfId="51" applyNumberFormat="1" applyFont="1" applyBorder="1" applyAlignment="1">
      <alignment horizontal="left" vertical="center" wrapText="1"/>
      <protection/>
    </xf>
    <xf numFmtId="0" fontId="3" fillId="0" borderId="0" xfId="0" applyFont="1" applyBorder="1" applyAlignment="1">
      <alignment horizontal="left" wrapText="1"/>
    </xf>
    <xf numFmtId="2" fontId="17" fillId="0" borderId="56" xfId="51" applyNumberFormat="1" applyFont="1" applyBorder="1" applyAlignment="1">
      <alignment horizontal="left" vertical="center" wrapText="1"/>
      <protection/>
    </xf>
    <xf numFmtId="2" fontId="17" fillId="0" borderId="57" xfId="51" applyNumberFormat="1" applyFont="1" applyBorder="1" applyAlignment="1">
      <alignment horizontal="left" vertical="center" wrapText="1"/>
      <protection/>
    </xf>
    <xf numFmtId="2" fontId="17" fillId="0" borderId="42" xfId="51" applyNumberFormat="1" applyFont="1" applyBorder="1" applyAlignment="1">
      <alignment horizontal="left" vertical="center" wrapText="1"/>
      <protection/>
    </xf>
    <xf numFmtId="0" fontId="3" fillId="0" borderId="43" xfId="51" applyFont="1" applyBorder="1" applyAlignment="1">
      <alignment horizontal="center"/>
      <protection/>
    </xf>
    <xf numFmtId="0" fontId="3" fillId="0" borderId="17" xfId="51" applyFont="1" applyBorder="1" applyAlignment="1">
      <alignment horizontal="center"/>
      <protection/>
    </xf>
    <xf numFmtId="0" fontId="3" fillId="0" borderId="44" xfId="51" applyFont="1" applyBorder="1" applyAlignment="1">
      <alignment horizontal="center"/>
      <protection/>
    </xf>
    <xf numFmtId="0" fontId="5" fillId="0" borderId="43" xfId="51" applyFont="1" applyBorder="1" applyAlignment="1">
      <alignment horizontal="left" vertical="center" wrapText="1"/>
      <protection/>
    </xf>
    <xf numFmtId="0" fontId="5" fillId="0" borderId="17" xfId="51" applyFont="1" applyBorder="1" applyAlignment="1">
      <alignment horizontal="left" vertical="center" wrapText="1"/>
      <protection/>
    </xf>
    <xf numFmtId="0" fontId="5" fillId="0" borderId="44" xfId="51" applyFont="1" applyBorder="1" applyAlignment="1">
      <alignment horizontal="left" vertical="center" wrapText="1"/>
      <protection/>
    </xf>
    <xf numFmtId="0" fontId="4" fillId="0" borderId="0" xfId="51" applyFont="1" applyBorder="1" applyAlignment="1">
      <alignment horizontal="left" vertical="center" wrapText="1"/>
      <protection/>
    </xf>
    <xf numFmtId="2" fontId="8" fillId="0" borderId="16" xfId="51" applyNumberFormat="1" applyFont="1" applyBorder="1" applyAlignment="1">
      <alignment horizontal="center" vertical="center" wrapText="1"/>
      <protection/>
    </xf>
    <xf numFmtId="0" fontId="8" fillId="0" borderId="58" xfId="53" applyFont="1" applyBorder="1" applyAlignment="1">
      <alignment horizontal="center" vertical="center" wrapText="1"/>
      <protection/>
    </xf>
    <xf numFmtId="0" fontId="8" fillId="0" borderId="19" xfId="53" applyFont="1" applyBorder="1" applyAlignment="1">
      <alignment horizontal="center" vertical="center" wrapText="1"/>
      <protection/>
    </xf>
    <xf numFmtId="0" fontId="5" fillId="0" borderId="58" xfId="53" applyFont="1" applyBorder="1" applyAlignment="1">
      <alignment horizontal="center" vertical="center" wrapText="1"/>
      <protection/>
    </xf>
    <xf numFmtId="0" fontId="5" fillId="0" borderId="19" xfId="53" applyFont="1" applyBorder="1" applyAlignment="1">
      <alignment horizontal="center" vertical="center" wrapText="1"/>
      <protection/>
    </xf>
    <xf numFmtId="0" fontId="8" fillId="0" borderId="58" xfId="53" applyFont="1" applyFill="1" applyBorder="1" applyAlignment="1">
      <alignment horizontal="right" vertical="center" wrapText="1"/>
      <protection/>
    </xf>
    <xf numFmtId="0" fontId="8" fillId="0" borderId="19" xfId="53" applyFont="1" applyFill="1" applyBorder="1" applyAlignment="1">
      <alignment horizontal="right" vertical="center" wrapText="1"/>
      <protection/>
    </xf>
    <xf numFmtId="0" fontId="3" fillId="0" borderId="58" xfId="53" applyFont="1" applyFill="1" applyBorder="1" applyAlignment="1">
      <alignment horizontal="right" vertical="center" wrapText="1"/>
      <protection/>
    </xf>
    <xf numFmtId="0" fontId="3" fillId="0" borderId="19" xfId="53" applyFont="1" applyFill="1" applyBorder="1" applyAlignment="1">
      <alignment horizontal="right" vertical="center" wrapText="1"/>
      <protection/>
    </xf>
    <xf numFmtId="0" fontId="13" fillId="0" borderId="14" xfId="53" applyFont="1" applyBorder="1" applyAlignment="1">
      <alignment horizontal="center" vertical="center" wrapText="1"/>
      <protection/>
    </xf>
    <xf numFmtId="0" fontId="8" fillId="0" borderId="58" xfId="53" applyFont="1" applyBorder="1" applyAlignment="1">
      <alignment horizontal="right" vertical="center" wrapText="1"/>
      <protection/>
    </xf>
    <xf numFmtId="0" fontId="8" fillId="0" borderId="19" xfId="53" applyFont="1" applyBorder="1" applyAlignment="1">
      <alignment horizontal="right" vertical="center" wrapText="1"/>
      <protection/>
    </xf>
    <xf numFmtId="0" fontId="5" fillId="0" borderId="58" xfId="53" applyFont="1" applyBorder="1" applyAlignment="1">
      <alignment horizontal="right" vertical="center" wrapText="1"/>
      <protection/>
    </xf>
    <xf numFmtId="0" fontId="5" fillId="0" borderId="19" xfId="53" applyFont="1" applyBorder="1" applyAlignment="1">
      <alignment horizontal="right" vertical="center" wrapText="1"/>
      <protection/>
    </xf>
    <xf numFmtId="0" fontId="3" fillId="0" borderId="14" xfId="53" applyFont="1" applyBorder="1" applyAlignment="1">
      <alignment horizontal="center" vertical="center" wrapText="1"/>
      <protection/>
    </xf>
    <xf numFmtId="0" fontId="3" fillId="0" borderId="58" xfId="53" applyFont="1" applyBorder="1" applyAlignment="1">
      <alignment horizontal="right" vertical="center" wrapText="1"/>
      <protection/>
    </xf>
    <xf numFmtId="0" fontId="3" fillId="0" borderId="19" xfId="53" applyFont="1" applyBorder="1" applyAlignment="1">
      <alignment horizontal="right" vertical="center" wrapText="1"/>
      <protection/>
    </xf>
    <xf numFmtId="0" fontId="3" fillId="0" borderId="58"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14" xfId="53" applyFont="1" applyBorder="1" applyAlignment="1">
      <alignment horizontal="center" vertical="center"/>
      <protection/>
    </xf>
    <xf numFmtId="0" fontId="2" fillId="33" borderId="58" xfId="53" applyFont="1" applyFill="1" applyBorder="1" applyAlignment="1">
      <alignment horizontal="center" vertical="center"/>
      <protection/>
    </xf>
    <xf numFmtId="0" fontId="2" fillId="33" borderId="59" xfId="53" applyFont="1" applyFill="1" applyBorder="1" applyAlignment="1">
      <alignment horizontal="center" vertical="center"/>
      <protection/>
    </xf>
    <xf numFmtId="0" fontId="2" fillId="33" borderId="19" xfId="53" applyFont="1" applyFill="1" applyBorder="1" applyAlignment="1">
      <alignment horizontal="center" vertical="center"/>
      <protection/>
    </xf>
    <xf numFmtId="0" fontId="3" fillId="0" borderId="58" xfId="53" applyFont="1" applyFill="1" applyBorder="1" applyAlignment="1">
      <alignment horizontal="left" vertical="center" wrapText="1"/>
      <protection/>
    </xf>
    <xf numFmtId="0" fontId="3" fillId="0" borderId="59" xfId="53" applyFont="1" applyFill="1" applyBorder="1" applyAlignment="1">
      <alignment horizontal="left" vertical="center" wrapText="1"/>
      <protection/>
    </xf>
    <xf numFmtId="0" fontId="3" fillId="0" borderId="19" xfId="53" applyFont="1" applyFill="1" applyBorder="1" applyAlignment="1">
      <alignment horizontal="left" vertical="center" wrapText="1"/>
      <protection/>
    </xf>
    <xf numFmtId="0" fontId="11" fillId="0" borderId="14" xfId="53" applyFont="1" applyBorder="1" applyAlignment="1">
      <alignment horizontal="center"/>
      <protection/>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19" xfId="0" applyFont="1" applyBorder="1" applyAlignment="1">
      <alignment horizontal="left" vertical="top" wrapText="1"/>
    </xf>
    <xf numFmtId="0" fontId="3" fillId="0" borderId="16" xfId="53" applyFont="1" applyBorder="1" applyAlignment="1">
      <alignment horizontal="center" vertical="center"/>
      <protection/>
    </xf>
    <xf numFmtId="0" fontId="3" fillId="0" borderId="20" xfId="53" applyFont="1" applyBorder="1" applyAlignment="1">
      <alignment horizontal="center" vertical="center"/>
      <protection/>
    </xf>
    <xf numFmtId="0" fontId="3" fillId="0" borderId="17" xfId="53" applyFont="1" applyBorder="1" applyAlignment="1">
      <alignment horizontal="center" vertical="center"/>
      <protection/>
    </xf>
    <xf numFmtId="0" fontId="2" fillId="33" borderId="58" xfId="53" applyFont="1" applyFill="1" applyBorder="1" applyAlignment="1">
      <alignment horizontal="center" vertical="center" wrapText="1"/>
      <protection/>
    </xf>
    <xf numFmtId="0" fontId="2" fillId="33" borderId="59" xfId="53" applyFont="1" applyFill="1" applyBorder="1" applyAlignment="1">
      <alignment horizontal="center" vertical="center" wrapText="1"/>
      <protection/>
    </xf>
    <xf numFmtId="0" fontId="2" fillId="33" borderId="19" xfId="53" applyFont="1" applyFill="1" applyBorder="1" applyAlignment="1">
      <alignment horizontal="center" vertical="center" wrapText="1"/>
      <protection/>
    </xf>
    <xf numFmtId="0" fontId="2" fillId="33" borderId="14" xfId="53" applyFont="1" applyFill="1" applyBorder="1" applyAlignment="1">
      <alignment horizontal="center" vertical="center" wrapText="1"/>
      <protection/>
    </xf>
    <xf numFmtId="0" fontId="11" fillId="0" borderId="0" xfId="53" applyFont="1" applyAlignment="1">
      <alignment horizontal="left" vertical="center" wrapText="1"/>
      <protection/>
    </xf>
    <xf numFmtId="0" fontId="8" fillId="0" borderId="0" xfId="53" applyFont="1" applyBorder="1" applyAlignment="1">
      <alignment horizontal="center" vertical="center"/>
      <protection/>
    </xf>
    <xf numFmtId="0" fontId="8" fillId="0" borderId="60" xfId="53" applyFont="1" applyBorder="1" applyAlignment="1">
      <alignment horizontal="center" vertical="center"/>
      <protection/>
    </xf>
    <xf numFmtId="0" fontId="8" fillId="0" borderId="0" xfId="53" applyFont="1" applyAlignment="1">
      <alignment horizontal="center" vertical="center"/>
      <protection/>
    </xf>
    <xf numFmtId="0" fontId="2" fillId="0" borderId="0" xfId="53" applyFont="1" applyFill="1" applyBorder="1" applyAlignment="1">
      <alignment horizontal="left" vertical="center" wrapText="1"/>
      <protection/>
    </xf>
    <xf numFmtId="0" fontId="3" fillId="0" borderId="14" xfId="53" applyFont="1" applyBorder="1" applyAlignment="1">
      <alignment horizontal="center"/>
      <protection/>
    </xf>
    <xf numFmtId="0" fontId="4" fillId="0" borderId="0" xfId="0" applyFont="1" applyAlignment="1">
      <alignment horizontal="left" vertical="center" wrapText="1"/>
    </xf>
    <xf numFmtId="0" fontId="10" fillId="0" borderId="0" xfId="53" applyFont="1" applyBorder="1" applyAlignment="1">
      <alignment horizontal="left" vertical="top" wrapText="1"/>
      <protection/>
    </xf>
    <xf numFmtId="0" fontId="10" fillId="0" borderId="0" xfId="53" applyFont="1" applyBorder="1" applyAlignment="1">
      <alignment horizontal="left" vertical="top"/>
      <protection/>
    </xf>
    <xf numFmtId="0" fontId="10" fillId="0" borderId="0" xfId="53" applyFont="1" applyFill="1" applyBorder="1" applyAlignment="1">
      <alignment horizontal="left" vertical="center" wrapText="1"/>
      <protection/>
    </xf>
    <xf numFmtId="0" fontId="17" fillId="0" borderId="0" xfId="53" applyFont="1" applyFill="1" applyBorder="1" applyAlignment="1">
      <alignment horizontal="left" vertical="center" wrapText="1"/>
      <protection/>
    </xf>
    <xf numFmtId="0" fontId="7" fillId="0" borderId="0" xfId="53" applyFont="1" applyFill="1" applyBorder="1" applyAlignment="1">
      <alignment horizontal="left" vertical="center" wrapText="1"/>
      <protection/>
    </xf>
    <xf numFmtId="0" fontId="7" fillId="0" borderId="14" xfId="53" applyFont="1" applyFill="1" applyBorder="1" applyAlignment="1">
      <alignment horizontal="center" vertical="center" wrapText="1"/>
      <protection/>
    </xf>
    <xf numFmtId="0" fontId="15" fillId="0" borderId="14" xfId="53" applyFont="1" applyFill="1" applyBorder="1" applyAlignment="1">
      <alignment horizontal="center" vertical="center" wrapText="1"/>
      <protection/>
    </xf>
    <xf numFmtId="0" fontId="2" fillId="0" borderId="41" xfId="53" applyFont="1" applyBorder="1" applyAlignment="1">
      <alignment horizontal="center" vertical="center" wrapText="1"/>
      <protection/>
    </xf>
    <xf numFmtId="0" fontId="2" fillId="0" borderId="39" xfId="53" applyFont="1" applyBorder="1" applyAlignment="1">
      <alignment horizontal="center" vertical="center" wrapText="1"/>
      <protection/>
    </xf>
    <xf numFmtId="0" fontId="11" fillId="0" borderId="43" xfId="53" applyFont="1" applyBorder="1" applyAlignment="1">
      <alignment horizontal="center" vertical="center"/>
      <protection/>
    </xf>
    <xf numFmtId="0" fontId="11" fillId="0" borderId="20" xfId="53" applyFont="1" applyBorder="1" applyAlignment="1">
      <alignment horizontal="center" vertical="center"/>
      <protection/>
    </xf>
    <xf numFmtId="0" fontId="11" fillId="0" borderId="61" xfId="53" applyFont="1" applyBorder="1" applyAlignment="1">
      <alignment horizontal="center" vertical="center" wrapText="1"/>
      <protection/>
    </xf>
    <xf numFmtId="0" fontId="11" fillId="0" borderId="62" xfId="53" applyFont="1" applyBorder="1" applyAlignment="1">
      <alignment horizontal="center" vertical="center" wrapText="1"/>
      <protection/>
    </xf>
    <xf numFmtId="0" fontId="11" fillId="0" borderId="63" xfId="53" applyFont="1" applyBorder="1" applyAlignment="1">
      <alignment horizontal="center" vertical="center" wrapText="1"/>
      <protection/>
    </xf>
    <xf numFmtId="0" fontId="11" fillId="0" borderId="64" xfId="53" applyFont="1" applyBorder="1" applyAlignment="1">
      <alignment horizontal="center" vertical="center" wrapText="1"/>
      <protection/>
    </xf>
    <xf numFmtId="0" fontId="11" fillId="0" borderId="61" xfId="53" applyFont="1" applyFill="1" applyBorder="1" applyAlignment="1">
      <alignment horizontal="center" vertical="center" wrapText="1"/>
      <protection/>
    </xf>
    <xf numFmtId="0" fontId="11" fillId="0" borderId="65" xfId="53" applyFont="1" applyFill="1" applyBorder="1" applyAlignment="1">
      <alignment horizontal="center" vertical="center" wrapText="1"/>
      <protection/>
    </xf>
    <xf numFmtId="0" fontId="11" fillId="0" borderId="66" xfId="53" applyFont="1" applyFill="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58" xfId="53" applyFont="1" applyBorder="1" applyAlignment="1">
      <alignment horizontal="center" vertical="center" wrapText="1"/>
      <protection/>
    </xf>
    <xf numFmtId="0" fontId="11" fillId="0" borderId="19" xfId="53" applyFont="1" applyBorder="1" applyAlignment="1">
      <alignment horizontal="center" vertical="center" wrapText="1"/>
      <protection/>
    </xf>
    <xf numFmtId="0" fontId="11" fillId="0" borderId="67" xfId="53" applyFont="1" applyBorder="1" applyAlignment="1">
      <alignment horizontal="center" vertical="center" wrapText="1"/>
      <protection/>
    </xf>
    <xf numFmtId="0" fontId="8" fillId="33" borderId="68" xfId="53" applyFont="1" applyFill="1" applyBorder="1" applyAlignment="1">
      <alignment horizontal="center" vertical="center" wrapText="1"/>
      <protection/>
    </xf>
    <xf numFmtId="0" fontId="8" fillId="33" borderId="69" xfId="53" applyFont="1" applyFill="1" applyBorder="1" applyAlignment="1">
      <alignment horizontal="center" vertical="center" wrapText="1"/>
      <protection/>
    </xf>
    <xf numFmtId="0" fontId="8" fillId="33" borderId="70" xfId="53" applyFont="1" applyFill="1" applyBorder="1" applyAlignment="1">
      <alignment horizontal="center" vertical="center" wrapText="1"/>
      <protection/>
    </xf>
    <xf numFmtId="0" fontId="11" fillId="33" borderId="71" xfId="53" applyFont="1" applyFill="1" applyBorder="1" applyAlignment="1">
      <alignment horizontal="center"/>
      <protection/>
    </xf>
    <xf numFmtId="0" fontId="11" fillId="33" borderId="72" xfId="53" applyFont="1" applyFill="1" applyBorder="1" applyAlignment="1">
      <alignment horizontal="center"/>
      <protection/>
    </xf>
    <xf numFmtId="0" fontId="11" fillId="33" borderId="73" xfId="53" applyFont="1" applyFill="1" applyBorder="1" applyAlignment="1">
      <alignment horizontal="center"/>
      <protection/>
    </xf>
    <xf numFmtId="0" fontId="5" fillId="0" borderId="58"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11" fillId="33" borderId="14" xfId="53" applyFont="1" applyFill="1" applyBorder="1" applyAlignment="1">
      <alignment horizontal="center" vertical="center" wrapText="1"/>
      <protection/>
    </xf>
    <xf numFmtId="0" fontId="13" fillId="0" borderId="58" xfId="53" applyFont="1" applyBorder="1" applyAlignment="1">
      <alignment horizontal="center" vertical="center" wrapText="1"/>
      <protection/>
    </xf>
    <xf numFmtId="0" fontId="13" fillId="0" borderId="59" xfId="53" applyFont="1" applyBorder="1" applyAlignment="1">
      <alignment horizontal="center" vertical="center" wrapText="1"/>
      <protection/>
    </xf>
    <xf numFmtId="0" fontId="13" fillId="0" borderId="19" xfId="53" applyFont="1" applyBorder="1" applyAlignment="1">
      <alignment horizontal="center" vertical="center" wrapText="1"/>
      <protection/>
    </xf>
    <xf numFmtId="0" fontId="3" fillId="0" borderId="14" xfId="53" applyFont="1" applyBorder="1" applyAlignment="1">
      <alignment horizontal="right" vertical="center" wrapText="1"/>
      <protection/>
    </xf>
    <xf numFmtId="0" fontId="13" fillId="0" borderId="58" xfId="53" applyFont="1" applyFill="1" applyBorder="1" applyAlignment="1">
      <alignment horizontal="center" vertical="center" wrapText="1"/>
      <protection/>
    </xf>
    <xf numFmtId="0" fontId="13" fillId="0" borderId="59" xfId="53" applyFont="1" applyFill="1" applyBorder="1" applyAlignment="1">
      <alignment horizontal="center" vertical="center" wrapText="1"/>
      <protection/>
    </xf>
    <xf numFmtId="0" fontId="13" fillId="0" borderId="19" xfId="53" applyFont="1" applyFill="1" applyBorder="1" applyAlignment="1">
      <alignment horizontal="center" vertical="center" wrapText="1"/>
      <protection/>
    </xf>
    <xf numFmtId="0" fontId="5" fillId="0" borderId="58" xfId="53" applyFont="1" applyFill="1" applyBorder="1" applyAlignment="1">
      <alignment horizontal="right" vertical="center" wrapText="1"/>
      <protection/>
    </xf>
    <xf numFmtId="0" fontId="5" fillId="0" borderId="19" xfId="53" applyFont="1" applyFill="1" applyBorder="1" applyAlignment="1">
      <alignment horizontal="right" vertical="center" wrapText="1"/>
      <protection/>
    </xf>
    <xf numFmtId="0" fontId="11" fillId="33" borderId="58" xfId="53" applyFont="1" applyFill="1" applyBorder="1" applyAlignment="1">
      <alignment horizontal="center" vertical="center" wrapText="1"/>
      <protection/>
    </xf>
    <xf numFmtId="0" fontId="11" fillId="33" borderId="59" xfId="53" applyFont="1" applyFill="1" applyBorder="1" applyAlignment="1">
      <alignment horizontal="center" vertical="center" wrapText="1"/>
      <protection/>
    </xf>
    <xf numFmtId="0" fontId="11" fillId="33" borderId="19" xfId="53" applyFont="1" applyFill="1" applyBorder="1" applyAlignment="1">
      <alignment horizontal="center" vertical="center" wrapText="1"/>
      <protection/>
    </xf>
    <xf numFmtId="0" fontId="8" fillId="0" borderId="14" xfId="53" applyFont="1" applyBorder="1" applyAlignment="1">
      <alignment horizontal="right" vertical="center" wrapText="1"/>
      <protection/>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19" xfId="0" applyFont="1" applyBorder="1" applyAlignment="1">
      <alignment horizontal="center" vertical="center" wrapText="1"/>
    </xf>
    <xf numFmtId="0" fontId="18" fillId="0" borderId="14" xfId="53" applyFont="1" applyFill="1" applyBorder="1" applyAlignment="1">
      <alignment horizontal="right" vertical="center" wrapText="1"/>
      <protection/>
    </xf>
    <xf numFmtId="0" fontId="18" fillId="0" borderId="58" xfId="53" applyFont="1" applyFill="1" applyBorder="1" applyAlignment="1">
      <alignment horizontal="right" vertical="center" wrapText="1"/>
      <protection/>
    </xf>
    <xf numFmtId="0" fontId="18" fillId="0" borderId="19" xfId="53" applyFont="1" applyFill="1" applyBorder="1" applyAlignment="1">
      <alignment horizontal="right" vertical="center" wrapText="1"/>
      <protection/>
    </xf>
    <xf numFmtId="0" fontId="5" fillId="0" borderId="14" xfId="53" applyFont="1" applyFill="1" applyBorder="1" applyAlignment="1">
      <alignment horizontal="right" vertical="center" wrapText="1"/>
      <protection/>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58" xfId="53" applyFont="1" applyFill="1" applyBorder="1" applyAlignment="1">
      <alignment vertical="center" wrapText="1"/>
      <protection/>
    </xf>
    <xf numFmtId="0" fontId="5" fillId="0" borderId="19" xfId="53" applyFont="1" applyFill="1" applyBorder="1" applyAlignment="1">
      <alignment vertical="center" wrapText="1"/>
      <protection/>
    </xf>
    <xf numFmtId="0" fontId="3" fillId="0" borderId="14" xfId="53" applyFont="1" applyBorder="1" applyAlignment="1">
      <alignment vertical="center" wrapText="1"/>
      <protection/>
    </xf>
    <xf numFmtId="9" fontId="8" fillId="0" borderId="58" xfId="53" applyNumberFormat="1" applyFont="1" applyBorder="1" applyAlignment="1">
      <alignment horizontal="right" vertical="center" wrapText="1"/>
      <protection/>
    </xf>
    <xf numFmtId="10" fontId="8" fillId="0" borderId="58" xfId="53" applyNumberFormat="1" applyFont="1" applyBorder="1" applyAlignment="1">
      <alignment vertical="center" wrapText="1"/>
      <protection/>
    </xf>
    <xf numFmtId="10" fontId="8" fillId="0" borderId="19" xfId="53" applyNumberFormat="1" applyFont="1" applyBorder="1" applyAlignment="1">
      <alignment vertical="center" wrapText="1"/>
      <protection/>
    </xf>
    <xf numFmtId="10" fontId="8" fillId="0" borderId="58" xfId="53" applyNumberFormat="1" applyFont="1" applyBorder="1" applyAlignment="1">
      <alignment horizontal="right" vertical="center" wrapText="1"/>
      <protection/>
    </xf>
    <xf numFmtId="10" fontId="8" fillId="0" borderId="19" xfId="53" applyNumberFormat="1" applyFont="1" applyBorder="1" applyAlignment="1">
      <alignment horizontal="right" vertical="center" wrapText="1"/>
      <protection/>
    </xf>
    <xf numFmtId="0" fontId="18" fillId="0" borderId="58" xfId="53" applyFont="1" applyBorder="1" applyAlignment="1">
      <alignment horizontal="right" vertical="center" wrapText="1"/>
      <protection/>
    </xf>
    <xf numFmtId="0" fontId="18" fillId="0" borderId="19" xfId="53" applyFont="1" applyBorder="1" applyAlignment="1">
      <alignment horizontal="right" vertical="center" wrapText="1"/>
      <protection/>
    </xf>
    <xf numFmtId="3" fontId="8" fillId="0" borderId="58" xfId="53" applyNumberFormat="1" applyFont="1" applyBorder="1" applyAlignment="1">
      <alignment horizontal="right" vertical="center" wrapText="1"/>
      <protection/>
    </xf>
    <xf numFmtId="3" fontId="8" fillId="0" borderId="19" xfId="53" applyNumberFormat="1" applyFont="1" applyBorder="1" applyAlignment="1">
      <alignment horizontal="right" vertical="center" wrapText="1"/>
      <protection/>
    </xf>
    <xf numFmtId="9" fontId="8" fillId="0" borderId="58" xfId="53" applyNumberFormat="1" applyFont="1" applyFill="1" applyBorder="1" applyAlignment="1">
      <alignment horizontal="right" vertical="center" wrapText="1"/>
      <protection/>
    </xf>
    <xf numFmtId="10" fontId="8" fillId="0" borderId="58" xfId="53" applyNumberFormat="1" applyFont="1" applyFill="1" applyBorder="1" applyAlignment="1">
      <alignment horizontal="right" vertical="center" wrapText="1"/>
      <protection/>
    </xf>
    <xf numFmtId="10" fontId="8" fillId="0" borderId="19" xfId="53" applyNumberFormat="1" applyFont="1" applyFill="1" applyBorder="1" applyAlignment="1">
      <alignment horizontal="right" vertical="center" wrapText="1"/>
      <protection/>
    </xf>
    <xf numFmtId="10" fontId="3" fillId="0" borderId="58" xfId="53" applyNumberFormat="1" applyFont="1" applyBorder="1" applyAlignment="1">
      <alignment horizontal="right" vertical="center" wrapText="1"/>
      <protection/>
    </xf>
    <xf numFmtId="10" fontId="3" fillId="0" borderId="19" xfId="53" applyNumberFormat="1" applyFont="1" applyBorder="1" applyAlignment="1">
      <alignment horizontal="right" vertical="center" wrapText="1"/>
      <protection/>
    </xf>
    <xf numFmtId="0" fontId="0" fillId="0" borderId="19" xfId="0" applyBorder="1" applyAlignment="1">
      <alignment/>
    </xf>
    <xf numFmtId="0" fontId="5" fillId="0" borderId="74" xfId="53" applyFont="1" applyBorder="1" applyAlignment="1">
      <alignment horizontal="left" vertical="center" wrapText="1"/>
      <protection/>
    </xf>
    <xf numFmtId="0" fontId="5" fillId="0" borderId="0" xfId="53" applyFont="1" applyBorder="1" applyAlignment="1">
      <alignment horizontal="left" vertical="center" wrapText="1"/>
      <protection/>
    </xf>
    <xf numFmtId="0" fontId="3" fillId="0" borderId="16"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12" fillId="0" borderId="0" xfId="53" applyFont="1" applyBorder="1" applyAlignment="1">
      <alignment horizontal="left" vertical="center" wrapText="1"/>
      <protection/>
    </xf>
    <xf numFmtId="0" fontId="2" fillId="0" borderId="14" xfId="53" applyFont="1" applyBorder="1" applyAlignment="1">
      <alignment horizontal="center" vertical="center" wrapText="1"/>
      <protection/>
    </xf>
    <xf numFmtId="0" fontId="11" fillId="0" borderId="14" xfId="53" applyFont="1" applyBorder="1" applyAlignment="1">
      <alignment horizontal="center" vertical="center"/>
      <protection/>
    </xf>
    <xf numFmtId="0" fontId="7" fillId="0" borderId="0" xfId="53" applyFont="1" applyBorder="1" applyAlignment="1">
      <alignment horizontal="left" vertical="center" wrapText="1"/>
      <protection/>
    </xf>
    <xf numFmtId="0" fontId="16" fillId="0" borderId="0" xfId="0" applyFont="1" applyAlignment="1">
      <alignment horizontal="left"/>
    </xf>
    <xf numFmtId="3" fontId="3" fillId="0" borderId="20"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wrapText="1"/>
    </xf>
    <xf numFmtId="0" fontId="2" fillId="0" borderId="0" xfId="0" applyFont="1" applyFill="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0" xfId="0" applyFont="1" applyFill="1" applyBorder="1" applyAlignment="1">
      <alignment horizontal="justify" vertical="center" wrapText="1"/>
    </xf>
    <xf numFmtId="0" fontId="11" fillId="0" borderId="0" xfId="0" applyFont="1" applyBorder="1" applyAlignment="1">
      <alignment horizontal="left" vertical="center" wrapText="1"/>
    </xf>
    <xf numFmtId="0" fontId="8" fillId="0" borderId="0" xfId="0" applyFont="1" applyBorder="1" applyAlignment="1">
      <alignment horizontal="center"/>
    </xf>
    <xf numFmtId="0" fontId="3" fillId="0" borderId="10" xfId="0" applyFont="1" applyBorder="1" applyAlignment="1">
      <alignment horizontal="center"/>
    </xf>
    <xf numFmtId="0" fontId="10" fillId="0" borderId="0" xfId="0" applyFont="1" applyBorder="1" applyAlignment="1">
      <alignment horizontal="left" vertical="top"/>
    </xf>
    <xf numFmtId="3" fontId="3" fillId="0" borderId="20"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6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7" xfId="0" applyFont="1" applyBorder="1" applyAlignment="1">
      <alignment horizontal="center" wrapText="1"/>
    </xf>
    <xf numFmtId="0" fontId="11" fillId="0" borderId="0" xfId="0" applyFont="1" applyBorder="1" applyAlignment="1">
      <alignment horizontal="left" wrapText="1"/>
    </xf>
    <xf numFmtId="0" fontId="8" fillId="0" borderId="81"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horizontal="justify" vertical="center" wrapText="1"/>
    </xf>
    <xf numFmtId="0" fontId="0" fillId="0" borderId="0" xfId="0" applyFill="1" applyBorder="1" applyAlignment="1">
      <alignment/>
    </xf>
    <xf numFmtId="0" fontId="2" fillId="0" borderId="82" xfId="0" applyFont="1" applyBorder="1" applyAlignment="1">
      <alignment horizontal="center" wrapText="1"/>
    </xf>
    <xf numFmtId="0" fontId="3" fillId="0" borderId="0" xfId="0" applyFont="1" applyBorder="1" applyAlignment="1">
      <alignment horizontal="justify" vertical="center" wrapText="1"/>
    </xf>
    <xf numFmtId="0" fontId="10" fillId="0" borderId="0" xfId="0" applyFont="1" applyBorder="1" applyAlignment="1">
      <alignment vertical="top"/>
    </xf>
    <xf numFmtId="0" fontId="3" fillId="0" borderId="58" xfId="0" applyFont="1" applyBorder="1" applyAlignment="1">
      <alignment horizontal="center"/>
    </xf>
    <xf numFmtId="0" fontId="3" fillId="0" borderId="59" xfId="0" applyFont="1" applyBorder="1" applyAlignment="1">
      <alignment horizontal="center"/>
    </xf>
    <xf numFmtId="0" fontId="3" fillId="0" borderId="19" xfId="0" applyFont="1" applyBorder="1" applyAlignment="1">
      <alignment horizontal="center"/>
    </xf>
    <xf numFmtId="0" fontId="8" fillId="0" borderId="60" xfId="0" applyFont="1" applyBorder="1" applyAlignment="1">
      <alignment horizont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19" xfId="0" applyFont="1" applyBorder="1" applyAlignment="1">
      <alignment horizontal="center" vertical="center"/>
    </xf>
    <xf numFmtId="0" fontId="3" fillId="0" borderId="20" xfId="0" applyFont="1" applyFill="1" applyBorder="1" applyAlignment="1">
      <alignment horizontal="center" vertical="center"/>
    </xf>
    <xf numFmtId="0" fontId="2" fillId="0" borderId="14" xfId="0" applyFont="1" applyBorder="1" applyAlignment="1">
      <alignment horizontal="center"/>
    </xf>
    <xf numFmtId="0" fontId="3" fillId="0" borderId="58" xfId="0" applyFont="1" applyBorder="1" applyAlignment="1">
      <alignment horizontal="left" wrapText="1"/>
    </xf>
    <xf numFmtId="0" fontId="0" fillId="0" borderId="59" xfId="0" applyBorder="1" applyAlignment="1">
      <alignment horizontal="left" wrapText="1"/>
    </xf>
    <xf numFmtId="0" fontId="0" fillId="0" borderId="19" xfId="0" applyBorder="1" applyAlignment="1">
      <alignment horizontal="left"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0" xfId="0" applyFont="1" applyFill="1" applyBorder="1" applyAlignment="1">
      <alignment horizontal="justify" vertical="center"/>
    </xf>
    <xf numFmtId="0" fontId="3" fillId="0" borderId="0" xfId="0" applyFont="1" applyBorder="1" applyAlignment="1">
      <alignment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justify" vertical="center"/>
    </xf>
    <xf numFmtId="0" fontId="2" fillId="0" borderId="82" xfId="0" applyFont="1" applyBorder="1" applyAlignment="1">
      <alignment horizontal="center" vertical="center" wrapText="1"/>
    </xf>
    <xf numFmtId="0" fontId="8" fillId="0" borderId="81"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left" vertical="top" wrapText="1"/>
    </xf>
    <xf numFmtId="0" fontId="2" fillId="0" borderId="12"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Alignment="1">
      <alignment horizontal="justify" vertical="center" wrapText="1"/>
    </xf>
    <xf numFmtId="0" fontId="10" fillId="0" borderId="0" xfId="0" applyFont="1" applyBorder="1" applyAlignment="1">
      <alignment horizontal="left" vertical="center"/>
    </xf>
    <xf numFmtId="0" fontId="7" fillId="0" borderId="0" xfId="52" applyFont="1" applyAlignment="1">
      <alignment horizontal="left"/>
      <protection/>
    </xf>
    <xf numFmtId="0" fontId="8" fillId="0" borderId="0" xfId="0" applyFont="1" applyAlignment="1">
      <alignment horizontal="center" vertical="center"/>
    </xf>
    <xf numFmtId="0" fontId="3" fillId="0" borderId="71" xfId="52" applyFont="1" applyBorder="1" applyAlignment="1">
      <alignment horizontal="left" wrapText="1"/>
      <protection/>
    </xf>
    <xf numFmtId="0" fontId="3" fillId="0" borderId="72" xfId="52" applyFont="1" applyBorder="1" applyAlignment="1">
      <alignment horizontal="left" wrapText="1"/>
      <protection/>
    </xf>
    <xf numFmtId="0" fontId="3" fillId="0" borderId="73" xfId="52" applyFont="1" applyBorder="1" applyAlignment="1">
      <alignment horizontal="left" wrapText="1"/>
      <protection/>
    </xf>
    <xf numFmtId="0" fontId="2" fillId="0" borderId="14"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2" fillId="0" borderId="56" xfId="52" applyFont="1" applyFill="1" applyBorder="1" applyAlignment="1">
      <alignment horizontal="center" vertical="center" wrapText="1"/>
      <protection/>
    </xf>
    <xf numFmtId="0" fontId="2" fillId="0" borderId="57" xfId="52" applyFont="1" applyFill="1" applyBorder="1" applyAlignment="1">
      <alignment horizontal="center" vertical="center" wrapText="1"/>
      <protection/>
    </xf>
    <xf numFmtId="0" fontId="2" fillId="0" borderId="37" xfId="52" applyFont="1" applyBorder="1" applyAlignment="1">
      <alignment horizontal="center" vertical="center" wrapText="1"/>
      <protection/>
    </xf>
    <xf numFmtId="0" fontId="2" fillId="0" borderId="33" xfId="52" applyFont="1" applyBorder="1" applyAlignment="1">
      <alignment horizontal="center" vertical="center" wrapText="1"/>
      <protection/>
    </xf>
    <xf numFmtId="0" fontId="4" fillId="0" borderId="0" xfId="0" applyFont="1" applyAlignment="1">
      <alignment horizontal="justify" vertical="center" wrapText="1"/>
    </xf>
    <xf numFmtId="0" fontId="8" fillId="0" borderId="0" xfId="0" applyFont="1" applyAlignment="1">
      <alignment horizontal="justify" vertical="center" wrapText="1"/>
    </xf>
    <xf numFmtId="0" fontId="4" fillId="0" borderId="0" xfId="52" applyFont="1" applyAlignment="1">
      <alignment horizontal="left" wrapText="1"/>
      <protection/>
    </xf>
    <xf numFmtId="0" fontId="4" fillId="0" borderId="0" xfId="52" applyFont="1" applyAlignment="1">
      <alignment horizontal="left"/>
      <protection/>
    </xf>
    <xf numFmtId="0" fontId="3" fillId="0" borderId="59" xfId="0" applyFont="1" applyBorder="1" applyAlignment="1">
      <alignment horizontal="left" vertical="top"/>
    </xf>
    <xf numFmtId="0" fontId="3" fillId="0" borderId="19" xfId="0" applyFont="1" applyBorder="1" applyAlignment="1">
      <alignment horizontal="left" vertical="top"/>
    </xf>
    <xf numFmtId="0" fontId="2" fillId="0" borderId="59" xfId="0" applyFont="1" applyBorder="1" applyAlignment="1">
      <alignment horizontal="center" vertical="center"/>
    </xf>
    <xf numFmtId="0" fontId="2" fillId="0" borderId="83"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Alignment="1">
      <alignment horizontal="left" wrapText="1"/>
    </xf>
    <xf numFmtId="0" fontId="3" fillId="0" borderId="0" xfId="0" applyFont="1" applyBorder="1" applyAlignment="1">
      <alignment horizontal="left"/>
    </xf>
    <xf numFmtId="0" fontId="5" fillId="0" borderId="0" xfId="0" applyFont="1" applyAlignment="1">
      <alignment horizontal="left" wrapText="1"/>
    </xf>
    <xf numFmtId="0" fontId="3" fillId="0" borderId="16" xfId="0" applyFont="1" applyBorder="1" applyAlignment="1">
      <alignment/>
    </xf>
    <xf numFmtId="0" fontId="3" fillId="0" borderId="20" xfId="0" applyFont="1" applyBorder="1" applyAlignment="1">
      <alignment/>
    </xf>
    <xf numFmtId="0" fontId="2" fillId="33" borderId="14" xfId="0" applyFont="1" applyFill="1" applyBorder="1" applyAlignment="1">
      <alignment horizontal="left"/>
    </xf>
    <xf numFmtId="0" fontId="2" fillId="33" borderId="14" xfId="0" applyFont="1" applyFill="1" applyBorder="1" applyAlignment="1">
      <alignment horizontal="left" wrapText="1"/>
    </xf>
    <xf numFmtId="0" fontId="11" fillId="0" borderId="0" xfId="0" applyNumberFormat="1" applyFont="1" applyAlignment="1">
      <alignment horizontal="left" vertical="center" wrapText="1"/>
    </xf>
    <xf numFmtId="0" fontId="3" fillId="0" borderId="14" xfId="0" applyFont="1" applyBorder="1" applyAlignment="1">
      <alignment horizontal="center"/>
    </xf>
    <xf numFmtId="0" fontId="5" fillId="0" borderId="0" xfId="0" applyNumberFormat="1" applyFont="1" applyAlignment="1">
      <alignment horizontal="justify" vertical="justify" wrapText="1"/>
    </xf>
    <xf numFmtId="0" fontId="10" fillId="0" borderId="0" xfId="0" applyNumberFormat="1" applyFont="1" applyAlignment="1">
      <alignment horizontal="justify" vertical="justify" wrapText="1"/>
    </xf>
    <xf numFmtId="0" fontId="2"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3"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Projekty ponadnardowoe i innowacyjne_monitoring" xfId="51"/>
    <cellStyle name="Normalny_Zal8" xfId="52"/>
    <cellStyle name="Normalny_załącznik_wskaźniki1708"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view="pageBreakPreview" zoomScale="110" zoomScaleSheetLayoutView="110" zoomScalePageLayoutView="0" workbookViewId="0" topLeftCell="A19">
      <selection activeCell="A12" sqref="A12:E12"/>
    </sheetView>
  </sheetViews>
  <sheetFormatPr defaultColWidth="9.140625" defaultRowHeight="12.75"/>
  <cols>
    <col min="1" max="1" width="20.140625" style="57" customWidth="1"/>
    <col min="2" max="2" width="10.7109375" style="57" customWidth="1"/>
    <col min="3" max="3" width="32.57421875" style="57" customWidth="1"/>
    <col min="4" max="4" width="10.00390625" style="57" customWidth="1"/>
    <col min="5" max="5" width="22.00390625" style="57" customWidth="1"/>
    <col min="6" max="16384" width="9.140625" style="57" customWidth="1"/>
  </cols>
  <sheetData>
    <row r="1" spans="1:5" ht="16.5" customHeight="1">
      <c r="A1" s="134" t="s">
        <v>278</v>
      </c>
      <c r="B1" s="134"/>
      <c r="C1" s="134"/>
      <c r="D1" s="134"/>
      <c r="E1" s="134"/>
    </row>
    <row r="2" spans="1:5" ht="14.25" customHeight="1">
      <c r="A2" s="75"/>
      <c r="B2" s="74"/>
      <c r="C2" s="74"/>
      <c r="D2" s="74"/>
      <c r="E2" s="74"/>
    </row>
    <row r="3" spans="1:5" ht="14.25" customHeight="1">
      <c r="A3" s="135" t="s">
        <v>93</v>
      </c>
      <c r="B3" s="309" t="s">
        <v>370</v>
      </c>
      <c r="C3" s="309"/>
      <c r="D3" s="309"/>
      <c r="E3" s="309"/>
    </row>
    <row r="4" spans="1:5" ht="14.25" customHeight="1">
      <c r="A4" s="99"/>
      <c r="B4" s="100"/>
      <c r="C4" s="74"/>
      <c r="D4" s="74"/>
      <c r="E4" s="74"/>
    </row>
    <row r="5" spans="1:5" ht="14.25" customHeight="1">
      <c r="A5" s="135" t="s">
        <v>94</v>
      </c>
      <c r="B5" s="309" t="s">
        <v>405</v>
      </c>
      <c r="C5" s="309"/>
      <c r="D5" s="309"/>
      <c r="E5" s="309"/>
    </row>
    <row r="7" spans="1:5" ht="62.25" customHeight="1">
      <c r="A7" s="322" t="s">
        <v>259</v>
      </c>
      <c r="B7" s="322"/>
      <c r="C7" s="322"/>
      <c r="D7" s="322"/>
      <c r="E7" s="322"/>
    </row>
    <row r="8" ht="13.5" thickBot="1"/>
    <row r="9" spans="1:5" ht="17.25" customHeight="1" thickTop="1">
      <c r="A9" s="319" t="s">
        <v>175</v>
      </c>
      <c r="B9" s="321" t="s">
        <v>176</v>
      </c>
      <c r="C9" s="321"/>
      <c r="D9" s="321"/>
      <c r="E9" s="310" t="s">
        <v>82</v>
      </c>
    </row>
    <row r="10" spans="1:5" ht="24.75" customHeight="1">
      <c r="A10" s="320"/>
      <c r="B10" s="129" t="s">
        <v>95</v>
      </c>
      <c r="C10" s="312" t="s">
        <v>177</v>
      </c>
      <c r="D10" s="312"/>
      <c r="E10" s="311"/>
    </row>
    <row r="11" spans="1:5" ht="15" customHeight="1" thickBot="1">
      <c r="A11" s="144">
        <v>1</v>
      </c>
      <c r="B11" s="145">
        <v>2</v>
      </c>
      <c r="C11" s="145">
        <v>3</v>
      </c>
      <c r="D11" s="145">
        <v>4</v>
      </c>
      <c r="E11" s="146">
        <v>5</v>
      </c>
    </row>
    <row r="12" spans="1:5" ht="15" customHeight="1" thickBot="1" thickTop="1">
      <c r="A12" s="323" t="s">
        <v>430</v>
      </c>
      <c r="B12" s="324"/>
      <c r="C12" s="324"/>
      <c r="D12" s="324"/>
      <c r="E12" s="325"/>
    </row>
    <row r="13" spans="1:5" ht="33.75" customHeight="1">
      <c r="A13" s="329" t="s">
        <v>178</v>
      </c>
      <c r="B13" s="316">
        <v>0</v>
      </c>
      <c r="C13" s="195" t="s">
        <v>179</v>
      </c>
      <c r="D13" s="192">
        <v>0</v>
      </c>
      <c r="E13" s="326">
        <v>0</v>
      </c>
    </row>
    <row r="14" spans="1:5" ht="28.5" customHeight="1">
      <c r="A14" s="330"/>
      <c r="B14" s="317"/>
      <c r="C14" s="58" t="s">
        <v>180</v>
      </c>
      <c r="D14" s="76">
        <v>0</v>
      </c>
      <c r="E14" s="327"/>
    </row>
    <row r="15" spans="1:5" ht="39" customHeight="1">
      <c r="A15" s="330"/>
      <c r="B15" s="317"/>
      <c r="C15" s="58" t="s">
        <v>181</v>
      </c>
      <c r="D15" s="76">
        <v>0</v>
      </c>
      <c r="E15" s="327"/>
    </row>
    <row r="16" spans="1:5" ht="33.75" customHeight="1">
      <c r="A16" s="330"/>
      <c r="B16" s="317"/>
      <c r="C16" s="58" t="s">
        <v>182</v>
      </c>
      <c r="D16" s="76">
        <v>0</v>
      </c>
      <c r="E16" s="327"/>
    </row>
    <row r="17" spans="1:5" ht="33.75" customHeight="1">
      <c r="A17" s="330"/>
      <c r="B17" s="317"/>
      <c r="C17" s="58" t="s">
        <v>183</v>
      </c>
      <c r="D17" s="76">
        <v>0</v>
      </c>
      <c r="E17" s="327"/>
    </row>
    <row r="18" spans="1:5" ht="33.75" customHeight="1" thickBot="1">
      <c r="A18" s="331"/>
      <c r="B18" s="318"/>
      <c r="C18" s="196" t="s">
        <v>184</v>
      </c>
      <c r="D18" s="194"/>
      <c r="E18" s="328"/>
    </row>
    <row r="19" spans="1:5" ht="34.5" customHeight="1">
      <c r="A19" s="313" t="s">
        <v>79</v>
      </c>
      <c r="B19" s="316">
        <v>0</v>
      </c>
      <c r="C19" s="191" t="s">
        <v>179</v>
      </c>
      <c r="D19" s="192">
        <v>0</v>
      </c>
      <c r="E19" s="326">
        <v>0</v>
      </c>
    </row>
    <row r="20" spans="1:5" ht="20.25" customHeight="1">
      <c r="A20" s="314"/>
      <c r="B20" s="317"/>
      <c r="C20" s="59" t="s">
        <v>180</v>
      </c>
      <c r="D20" s="76">
        <v>0</v>
      </c>
      <c r="E20" s="327"/>
    </row>
    <row r="21" spans="1:5" ht="41.25" customHeight="1">
      <c r="A21" s="314"/>
      <c r="B21" s="317"/>
      <c r="C21" s="59" t="s">
        <v>181</v>
      </c>
      <c r="D21" s="76">
        <v>0</v>
      </c>
      <c r="E21" s="327"/>
    </row>
    <row r="22" spans="1:5" ht="34.5" customHeight="1">
      <c r="A22" s="314"/>
      <c r="B22" s="317"/>
      <c r="C22" s="59" t="s">
        <v>182</v>
      </c>
      <c r="D22" s="76">
        <v>0</v>
      </c>
      <c r="E22" s="327"/>
    </row>
    <row r="23" spans="1:5" ht="34.5" customHeight="1">
      <c r="A23" s="314"/>
      <c r="B23" s="317"/>
      <c r="C23" s="59" t="s">
        <v>183</v>
      </c>
      <c r="D23" s="76">
        <v>0</v>
      </c>
      <c r="E23" s="327"/>
    </row>
    <row r="24" spans="1:5" ht="34.5" customHeight="1" thickBot="1">
      <c r="A24" s="315"/>
      <c r="B24" s="318"/>
      <c r="C24" s="193" t="s">
        <v>184</v>
      </c>
      <c r="D24" s="194">
        <v>0</v>
      </c>
      <c r="E24" s="328"/>
    </row>
    <row r="25" spans="1:5" ht="54" customHeight="1" thickBot="1">
      <c r="A25" s="190" t="s">
        <v>80</v>
      </c>
      <c r="B25" s="186">
        <v>0</v>
      </c>
      <c r="C25" s="187" t="s">
        <v>329</v>
      </c>
      <c r="D25" s="188">
        <v>0</v>
      </c>
      <c r="E25" s="189">
        <v>0</v>
      </c>
    </row>
    <row r="26" spans="1:5" ht="30" customHeight="1">
      <c r="A26" s="333" t="s">
        <v>81</v>
      </c>
      <c r="B26" s="336">
        <v>0</v>
      </c>
      <c r="C26" s="339" t="s">
        <v>329</v>
      </c>
      <c r="D26" s="336">
        <v>0</v>
      </c>
      <c r="E26" s="178">
        <v>0</v>
      </c>
    </row>
    <row r="27" spans="1:5" ht="30" customHeight="1">
      <c r="A27" s="334"/>
      <c r="B27" s="337"/>
      <c r="C27" s="340"/>
      <c r="D27" s="337"/>
      <c r="E27" s="179" t="s">
        <v>26</v>
      </c>
    </row>
    <row r="28" spans="1:5" ht="30" customHeight="1" thickBot="1">
      <c r="A28" s="335"/>
      <c r="B28" s="338"/>
      <c r="C28" s="341"/>
      <c r="D28" s="338"/>
      <c r="E28" s="180">
        <v>0</v>
      </c>
    </row>
    <row r="29" spans="1:5" ht="15.75" customHeight="1" thickBot="1">
      <c r="A29" s="343" t="s">
        <v>84</v>
      </c>
      <c r="B29" s="343"/>
      <c r="C29" s="343"/>
      <c r="D29" s="343"/>
      <c r="E29" s="343"/>
    </row>
    <row r="30" spans="1:5" ht="12.75" customHeight="1" thickBot="1">
      <c r="A30" s="185" t="s">
        <v>280</v>
      </c>
      <c r="B30" s="186" t="s">
        <v>280</v>
      </c>
      <c r="C30" s="187" t="s">
        <v>280</v>
      </c>
      <c r="D30" s="188"/>
      <c r="E30" s="189"/>
    </row>
    <row r="31" spans="1:5" ht="7.5" customHeight="1">
      <c r="A31" s="181"/>
      <c r="B31" s="182"/>
      <c r="C31" s="183"/>
      <c r="D31" s="184"/>
      <c r="E31" s="182"/>
    </row>
    <row r="32" spans="1:5" ht="15" customHeight="1">
      <c r="A32" s="342" t="s">
        <v>83</v>
      </c>
      <c r="B32" s="342"/>
      <c r="C32" s="342"/>
      <c r="D32" s="342"/>
      <c r="E32" s="342"/>
    </row>
    <row r="34" spans="1:7" ht="12.75">
      <c r="A34" s="332" t="s">
        <v>96</v>
      </c>
      <c r="B34" s="332"/>
      <c r="C34" s="332"/>
      <c r="D34" s="332"/>
      <c r="E34" s="332"/>
      <c r="F34" s="332"/>
      <c r="G34" s="332"/>
    </row>
    <row r="35" spans="1:7" ht="12.75">
      <c r="A35" s="332" t="s">
        <v>97</v>
      </c>
      <c r="B35" s="332"/>
      <c r="C35" s="332"/>
      <c r="D35" s="332"/>
      <c r="E35" s="332"/>
      <c r="F35" s="332"/>
      <c r="G35" s="332"/>
    </row>
  </sheetData>
  <sheetProtection/>
  <mergeCells count="22">
    <mergeCell ref="A32:E32"/>
    <mergeCell ref="A29:E29"/>
    <mergeCell ref="B13:B18"/>
    <mergeCell ref="E13:E18"/>
    <mergeCell ref="A13:A18"/>
    <mergeCell ref="E19:E24"/>
    <mergeCell ref="A35:G35"/>
    <mergeCell ref="A34:G34"/>
    <mergeCell ref="A26:A28"/>
    <mergeCell ref="B26:B28"/>
    <mergeCell ref="C26:C28"/>
    <mergeCell ref="D26:D28"/>
    <mergeCell ref="B3:E3"/>
    <mergeCell ref="B5:E5"/>
    <mergeCell ref="E9:E10"/>
    <mergeCell ref="C10:D10"/>
    <mergeCell ref="A19:A24"/>
    <mergeCell ref="B19:B24"/>
    <mergeCell ref="A9:A10"/>
    <mergeCell ref="B9:D9"/>
    <mergeCell ref="A7:E7"/>
    <mergeCell ref="A12:E12"/>
  </mergeCells>
  <printOptions/>
  <pageMargins left="0.75" right="0.75" top="1" bottom="1" header="0.5" footer="0.5"/>
  <pageSetup horizontalDpi="600" verticalDpi="600" orientation="portrait" paperSize="9" scale="81"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88"/>
  <sheetViews>
    <sheetView tabSelected="1" view="pageBreakPreview" zoomScaleSheetLayoutView="100" zoomScalePageLayoutView="0" workbookViewId="0" topLeftCell="A52">
      <selection activeCell="D79" sqref="D79"/>
    </sheetView>
  </sheetViews>
  <sheetFormatPr defaultColWidth="9.140625" defaultRowHeight="12.75"/>
  <cols>
    <col min="1" max="1" width="21.8515625" style="0" customWidth="1"/>
    <col min="2" max="2" width="29.57421875" style="0" customWidth="1"/>
    <col min="3" max="9" width="21.8515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2.5" customHeight="1">
      <c r="A1" s="568" t="s">
        <v>238</v>
      </c>
      <c r="B1" s="568"/>
      <c r="C1" s="568"/>
      <c r="D1" s="568"/>
      <c r="E1" s="568"/>
      <c r="F1" s="568"/>
      <c r="G1" s="568"/>
      <c r="H1" s="568"/>
      <c r="I1" s="568"/>
    </row>
    <row r="3" spans="1:9" ht="15">
      <c r="A3" s="223" t="s">
        <v>93</v>
      </c>
      <c r="B3" s="569" t="s">
        <v>370</v>
      </c>
      <c r="C3" s="569"/>
      <c r="D3" s="569"/>
      <c r="E3" s="569"/>
      <c r="F3" s="569"/>
      <c r="G3" s="569"/>
      <c r="H3" s="569"/>
      <c r="I3" s="569"/>
    </row>
    <row r="4" ht="15">
      <c r="A4" s="92"/>
    </row>
    <row r="5" spans="1:9" ht="15">
      <c r="A5" s="223" t="s">
        <v>94</v>
      </c>
      <c r="B5" s="569" t="s">
        <v>405</v>
      </c>
      <c r="C5" s="569"/>
      <c r="D5" s="569"/>
      <c r="E5" s="569"/>
      <c r="F5" s="569"/>
      <c r="G5" s="569"/>
      <c r="H5" s="569"/>
      <c r="I5" s="569"/>
    </row>
    <row r="7" spans="1:9" ht="53.25" customHeight="1">
      <c r="A7" s="570" t="s">
        <v>243</v>
      </c>
      <c r="B7" s="571"/>
      <c r="C7" s="571"/>
      <c r="D7" s="571"/>
      <c r="E7" s="571"/>
      <c r="F7" s="571"/>
      <c r="G7" s="571"/>
      <c r="H7" s="571"/>
      <c r="I7" s="571"/>
    </row>
    <row r="8" spans="1:9" ht="39" customHeight="1">
      <c r="A8" s="572" t="s">
        <v>237</v>
      </c>
      <c r="B8" s="573"/>
      <c r="C8" s="573"/>
      <c r="D8" s="573"/>
      <c r="E8" s="573"/>
      <c r="F8" s="573"/>
      <c r="G8" s="573"/>
      <c r="H8" s="573"/>
      <c r="I8" s="573"/>
    </row>
    <row r="9" spans="1:9" ht="12.75">
      <c r="A9" s="224"/>
      <c r="B9" s="225"/>
      <c r="C9" s="225"/>
      <c r="D9" s="225"/>
      <c r="E9" s="225"/>
      <c r="F9" s="225"/>
      <c r="G9" s="225"/>
      <c r="H9" s="225"/>
      <c r="I9" s="225"/>
    </row>
    <row r="10" spans="1:9" ht="38.25" customHeight="1">
      <c r="A10" s="485" t="s">
        <v>239</v>
      </c>
      <c r="B10" s="485"/>
      <c r="C10" s="485"/>
      <c r="D10" s="485"/>
      <c r="E10" s="485"/>
      <c r="F10" s="485"/>
      <c r="G10" s="485"/>
      <c r="H10" s="485"/>
      <c r="I10" s="485"/>
    </row>
    <row r="11" spans="1:9" ht="21.75" customHeight="1">
      <c r="A11" s="221"/>
      <c r="B11" s="221"/>
      <c r="C11" s="221"/>
      <c r="D11" s="221"/>
      <c r="E11" s="221"/>
      <c r="F11" s="221"/>
      <c r="G11" s="221"/>
      <c r="H11" s="221"/>
      <c r="I11" s="221"/>
    </row>
    <row r="12" spans="1:14" s="229" customFormat="1" ht="114.75" customHeight="1">
      <c r="A12" s="563" t="s">
        <v>235</v>
      </c>
      <c r="B12" s="561"/>
      <c r="C12" s="561"/>
      <c r="D12" s="561"/>
      <c r="E12" s="561"/>
      <c r="F12" s="561"/>
      <c r="G12" s="561"/>
      <c r="H12" s="561"/>
      <c r="I12" s="561"/>
      <c r="J12" s="228"/>
      <c r="K12" s="228"/>
      <c r="L12" s="228"/>
      <c r="M12" s="228"/>
      <c r="N12" s="228"/>
    </row>
    <row r="13" spans="1:14" s="229" customFormat="1" ht="15.75" customHeight="1">
      <c r="A13" s="574" t="s">
        <v>147</v>
      </c>
      <c r="B13" s="574"/>
      <c r="C13" s="574"/>
      <c r="D13" s="574"/>
      <c r="E13" s="574"/>
      <c r="F13" s="574"/>
      <c r="G13" s="574"/>
      <c r="H13" s="574"/>
      <c r="I13" s="574"/>
      <c r="J13" s="228"/>
      <c r="K13" s="228"/>
      <c r="L13" s="228"/>
      <c r="M13" s="228"/>
      <c r="N13" s="228"/>
    </row>
    <row r="14" spans="1:14" s="229" customFormat="1" ht="12.75">
      <c r="A14" s="226"/>
      <c r="B14" s="227"/>
      <c r="C14" s="227"/>
      <c r="D14" s="227"/>
      <c r="E14" s="227"/>
      <c r="F14" s="227"/>
      <c r="G14" s="227"/>
      <c r="H14" s="227"/>
      <c r="I14" s="227"/>
      <c r="J14" s="228"/>
      <c r="K14" s="228"/>
      <c r="L14" s="228"/>
      <c r="M14" s="228"/>
      <c r="N14" s="228"/>
    </row>
    <row r="15" spans="1:9" s="231" customFormat="1" ht="68.25" customHeight="1">
      <c r="A15" s="482" t="s">
        <v>35</v>
      </c>
      <c r="B15" s="482" t="s">
        <v>36</v>
      </c>
      <c r="C15" s="482" t="s">
        <v>37</v>
      </c>
      <c r="D15" s="482"/>
      <c r="E15" s="482" t="s">
        <v>38</v>
      </c>
      <c r="F15" s="482"/>
      <c r="G15" s="482" t="s">
        <v>236</v>
      </c>
      <c r="H15" s="230"/>
      <c r="I15" s="228"/>
    </row>
    <row r="16" spans="1:9" s="231" customFormat="1" ht="51" customHeight="1">
      <c r="A16" s="482"/>
      <c r="B16" s="482"/>
      <c r="C16" s="482" t="s">
        <v>39</v>
      </c>
      <c r="D16" s="482" t="s">
        <v>40</v>
      </c>
      <c r="E16" s="482" t="s">
        <v>39</v>
      </c>
      <c r="F16" s="482" t="s">
        <v>40</v>
      </c>
      <c r="G16" s="482"/>
      <c r="H16" s="230"/>
      <c r="I16" s="228"/>
    </row>
    <row r="17" spans="1:9" s="231" customFormat="1" ht="18" customHeight="1">
      <c r="A17" s="482"/>
      <c r="B17" s="482"/>
      <c r="C17" s="482"/>
      <c r="D17" s="482"/>
      <c r="E17" s="482"/>
      <c r="F17" s="482"/>
      <c r="G17" s="482"/>
      <c r="H17" s="232"/>
      <c r="I17" s="228"/>
    </row>
    <row r="18" spans="1:9" s="234" customFormat="1" ht="12.75">
      <c r="A18" s="222">
        <v>1</v>
      </c>
      <c r="B18" s="222">
        <v>2</v>
      </c>
      <c r="C18" s="222">
        <v>3</v>
      </c>
      <c r="D18" s="222">
        <v>4</v>
      </c>
      <c r="E18" s="222">
        <v>5</v>
      </c>
      <c r="F18" s="222">
        <v>6</v>
      </c>
      <c r="G18" s="222">
        <v>7</v>
      </c>
      <c r="H18" s="233"/>
      <c r="I18" s="117"/>
    </row>
    <row r="19" spans="1:9" ht="12.75">
      <c r="A19" s="39" t="s">
        <v>419</v>
      </c>
      <c r="B19" s="304" t="s">
        <v>433</v>
      </c>
      <c r="C19" s="45">
        <f>C20+C21+C22</f>
        <v>15</v>
      </c>
      <c r="D19" s="45">
        <f>D20+D21+D22</f>
        <v>14</v>
      </c>
      <c r="E19" s="280">
        <f>E20+E21+E22</f>
        <v>78944657.22</v>
      </c>
      <c r="F19" s="280">
        <f>F20+F21+F22</f>
        <v>34781544.879999995</v>
      </c>
      <c r="G19" s="280">
        <f>G20+G21+G22</f>
        <v>14619722.059999999</v>
      </c>
      <c r="H19" s="6"/>
      <c r="I19" s="3"/>
    </row>
    <row r="20" spans="1:9" ht="347.25" customHeight="1">
      <c r="A20" s="39" t="s">
        <v>408</v>
      </c>
      <c r="B20" s="237" t="s">
        <v>425</v>
      </c>
      <c r="C20" s="45">
        <v>4</v>
      </c>
      <c r="D20" s="45">
        <v>3</v>
      </c>
      <c r="E20" s="280">
        <v>53657271.16</v>
      </c>
      <c r="F20" s="280">
        <v>33723201.72</v>
      </c>
      <c r="G20" s="280">
        <v>13825964.69</v>
      </c>
      <c r="H20" s="6"/>
      <c r="I20" s="3"/>
    </row>
    <row r="21" spans="1:9" ht="110.25" customHeight="1">
      <c r="A21" s="39" t="s">
        <v>409</v>
      </c>
      <c r="B21" s="237" t="s">
        <v>426</v>
      </c>
      <c r="C21" s="45">
        <v>11</v>
      </c>
      <c r="D21" s="45">
        <v>11</v>
      </c>
      <c r="E21" s="280">
        <v>25287386.06</v>
      </c>
      <c r="F21" s="280">
        <v>1058343.16</v>
      </c>
      <c r="G21" s="280">
        <v>793757.37</v>
      </c>
      <c r="H21" s="6"/>
      <c r="I21" s="3"/>
    </row>
    <row r="22" spans="1:9" ht="12.75">
      <c r="A22" s="39" t="s">
        <v>410</v>
      </c>
      <c r="B22" s="304" t="s">
        <v>433</v>
      </c>
      <c r="C22" s="304">
        <v>0</v>
      </c>
      <c r="D22" s="304">
        <v>0</v>
      </c>
      <c r="E22" s="304">
        <v>0</v>
      </c>
      <c r="F22" s="304">
        <v>0</v>
      </c>
      <c r="G22" s="304">
        <v>0</v>
      </c>
      <c r="H22" s="6"/>
      <c r="I22" s="3"/>
    </row>
    <row r="23" spans="1:9" ht="12.75">
      <c r="A23" s="39" t="s">
        <v>420</v>
      </c>
      <c r="B23" s="304" t="s">
        <v>433</v>
      </c>
      <c r="C23" s="304">
        <v>0</v>
      </c>
      <c r="D23" s="304">
        <v>0</v>
      </c>
      <c r="E23" s="304">
        <v>0</v>
      </c>
      <c r="F23" s="304">
        <v>0</v>
      </c>
      <c r="G23" s="304">
        <v>0</v>
      </c>
      <c r="H23" s="6"/>
      <c r="I23" s="3"/>
    </row>
    <row r="24" spans="1:9" ht="12.75">
      <c r="A24" s="39" t="s">
        <v>413</v>
      </c>
      <c r="B24" s="304" t="s">
        <v>433</v>
      </c>
      <c r="C24" s="304">
        <v>0</v>
      </c>
      <c r="D24" s="304">
        <v>0</v>
      </c>
      <c r="E24" s="304">
        <v>0</v>
      </c>
      <c r="F24" s="304">
        <v>0</v>
      </c>
      <c r="G24" s="304">
        <v>0</v>
      </c>
      <c r="H24" s="6"/>
      <c r="I24" s="3"/>
    </row>
    <row r="25" spans="1:9" ht="12.75">
      <c r="A25" s="39" t="s">
        <v>411</v>
      </c>
      <c r="B25" s="304" t="s">
        <v>433</v>
      </c>
      <c r="C25" s="304">
        <v>0</v>
      </c>
      <c r="D25" s="304">
        <v>0</v>
      </c>
      <c r="E25" s="304">
        <v>0</v>
      </c>
      <c r="F25" s="304">
        <v>0</v>
      </c>
      <c r="G25" s="304">
        <v>0</v>
      </c>
      <c r="H25" s="6"/>
      <c r="I25" s="3"/>
    </row>
    <row r="26" spans="1:9" ht="12.75">
      <c r="A26" s="39" t="s">
        <v>412</v>
      </c>
      <c r="B26" s="304" t="s">
        <v>433</v>
      </c>
      <c r="C26" s="304">
        <v>0</v>
      </c>
      <c r="D26" s="304">
        <v>0</v>
      </c>
      <c r="E26" s="304">
        <v>0</v>
      </c>
      <c r="F26" s="304">
        <v>0</v>
      </c>
      <c r="G26" s="304">
        <v>0</v>
      </c>
      <c r="H26" s="6"/>
      <c r="I26" s="3"/>
    </row>
    <row r="27" spans="1:9" ht="12.75">
      <c r="A27" s="39" t="s">
        <v>421</v>
      </c>
      <c r="B27" s="304" t="s">
        <v>433</v>
      </c>
      <c r="C27" s="274">
        <f>C28+C29+C30</f>
        <v>17</v>
      </c>
      <c r="D27" s="274">
        <f>D28+D29+D30</f>
        <v>15</v>
      </c>
      <c r="E27" s="280">
        <f>E28+E29+E30</f>
        <v>13352886.62</v>
      </c>
      <c r="F27" s="280">
        <f>F28+F29+F30</f>
        <v>3249630.63</v>
      </c>
      <c r="G27" s="280">
        <f>G28+G29+G30</f>
        <v>553648.88</v>
      </c>
      <c r="H27" s="6"/>
      <c r="I27" s="3"/>
    </row>
    <row r="28" spans="1:9" ht="76.5">
      <c r="A28" s="564" t="s">
        <v>406</v>
      </c>
      <c r="B28" s="237" t="s">
        <v>423</v>
      </c>
      <c r="C28" s="274">
        <v>16</v>
      </c>
      <c r="D28" s="274">
        <v>15</v>
      </c>
      <c r="E28" s="280">
        <v>8491056.85</v>
      </c>
      <c r="F28" s="280">
        <v>3249630.63</v>
      </c>
      <c r="G28" s="280">
        <v>553648.88</v>
      </c>
      <c r="H28" s="6"/>
      <c r="I28" s="3"/>
    </row>
    <row r="29" spans="1:9" ht="76.5">
      <c r="A29" s="565"/>
      <c r="B29" s="237" t="s">
        <v>424</v>
      </c>
      <c r="C29" s="274">
        <v>1</v>
      </c>
      <c r="D29" s="274">
        <v>0</v>
      </c>
      <c r="E29" s="280">
        <v>4861829.77</v>
      </c>
      <c r="F29" s="280">
        <v>0</v>
      </c>
      <c r="G29" s="280">
        <v>0</v>
      </c>
      <c r="H29" s="6"/>
      <c r="I29" s="3"/>
    </row>
    <row r="30" spans="1:9" ht="12.75">
      <c r="A30" s="39" t="s">
        <v>407</v>
      </c>
      <c r="B30" s="304" t="s">
        <v>433</v>
      </c>
      <c r="C30" s="304">
        <v>0</v>
      </c>
      <c r="D30" s="304">
        <v>0</v>
      </c>
      <c r="E30" s="304">
        <v>0</v>
      </c>
      <c r="F30" s="304">
        <v>0</v>
      </c>
      <c r="G30" s="304">
        <v>0</v>
      </c>
      <c r="H30" s="6"/>
      <c r="I30" s="3"/>
    </row>
    <row r="31" spans="1:9" ht="12.75">
      <c r="A31" s="39" t="s">
        <v>422</v>
      </c>
      <c r="B31" s="304" t="s">
        <v>433</v>
      </c>
      <c r="C31" s="304">
        <v>0</v>
      </c>
      <c r="D31" s="304">
        <v>0</v>
      </c>
      <c r="E31" s="304">
        <v>0</v>
      </c>
      <c r="F31" s="304">
        <v>0</v>
      </c>
      <c r="G31" s="304">
        <v>0</v>
      </c>
      <c r="H31" s="6"/>
      <c r="I31" s="3"/>
    </row>
    <row r="32" spans="1:9" ht="12.75">
      <c r="A32" s="39" t="s">
        <v>414</v>
      </c>
      <c r="B32" s="304" t="s">
        <v>433</v>
      </c>
      <c r="C32" s="304">
        <v>0</v>
      </c>
      <c r="D32" s="304">
        <v>0</v>
      </c>
      <c r="E32" s="304">
        <v>0</v>
      </c>
      <c r="F32" s="304">
        <v>0</v>
      </c>
      <c r="G32" s="304">
        <v>0</v>
      </c>
      <c r="H32" s="6"/>
      <c r="I32" s="3"/>
    </row>
    <row r="33" spans="1:9" ht="12.75">
      <c r="A33" s="39" t="s">
        <v>415</v>
      </c>
      <c r="B33" s="304" t="s">
        <v>433</v>
      </c>
      <c r="C33" s="304">
        <v>0</v>
      </c>
      <c r="D33" s="304">
        <v>0</v>
      </c>
      <c r="E33" s="304">
        <v>0</v>
      </c>
      <c r="F33" s="304">
        <v>0</v>
      </c>
      <c r="G33" s="304">
        <v>0</v>
      </c>
      <c r="H33" s="6"/>
      <c r="I33" s="3"/>
    </row>
    <row r="34" spans="1:9" ht="12.75">
      <c r="A34" s="39" t="s">
        <v>416</v>
      </c>
      <c r="B34" s="304" t="s">
        <v>433</v>
      </c>
      <c r="C34" s="304">
        <v>0</v>
      </c>
      <c r="D34" s="304">
        <v>0</v>
      </c>
      <c r="E34" s="304">
        <v>0</v>
      </c>
      <c r="F34" s="304">
        <v>0</v>
      </c>
      <c r="G34" s="304">
        <v>0</v>
      </c>
      <c r="H34" s="6"/>
      <c r="I34" s="3"/>
    </row>
    <row r="35" spans="1:9" ht="12.75">
      <c r="A35" s="39" t="s">
        <v>417</v>
      </c>
      <c r="B35" s="304" t="s">
        <v>433</v>
      </c>
      <c r="C35" s="304">
        <v>0</v>
      </c>
      <c r="D35" s="304">
        <v>0</v>
      </c>
      <c r="E35" s="304">
        <v>0</v>
      </c>
      <c r="F35" s="304">
        <v>0</v>
      </c>
      <c r="G35" s="304">
        <v>0</v>
      </c>
      <c r="H35" s="6"/>
      <c r="I35" s="3"/>
    </row>
    <row r="36" spans="1:9" ht="12.75">
      <c r="A36" s="39" t="s">
        <v>418</v>
      </c>
      <c r="B36" s="304" t="s">
        <v>433</v>
      </c>
      <c r="C36" s="304">
        <v>0</v>
      </c>
      <c r="D36" s="304">
        <v>0</v>
      </c>
      <c r="E36" s="304">
        <v>0</v>
      </c>
      <c r="F36" s="304">
        <v>0</v>
      </c>
      <c r="G36" s="304">
        <v>0</v>
      </c>
      <c r="H36" s="6"/>
      <c r="I36" s="3"/>
    </row>
    <row r="37" spans="1:9" ht="15" customHeight="1">
      <c r="A37" s="562"/>
      <c r="B37" s="562"/>
      <c r="C37" s="562"/>
      <c r="D37" s="562"/>
      <c r="E37" s="562"/>
      <c r="F37" s="562"/>
      <c r="G37" s="562"/>
      <c r="H37" s="6"/>
      <c r="I37" s="3"/>
    </row>
    <row r="38" spans="1:9" ht="12.75">
      <c r="A38" s="3"/>
      <c r="B38" s="3"/>
      <c r="C38" s="3"/>
      <c r="D38" s="3"/>
      <c r="E38" s="3"/>
      <c r="F38" s="3"/>
      <c r="G38" s="3"/>
      <c r="H38" s="3"/>
      <c r="I38" s="3"/>
    </row>
    <row r="39" spans="1:9" ht="32.25" customHeight="1">
      <c r="A39" s="485" t="s">
        <v>241</v>
      </c>
      <c r="B39" s="485"/>
      <c r="C39" s="485"/>
      <c r="D39" s="485"/>
      <c r="E39" s="485"/>
      <c r="F39" s="485"/>
      <c r="G39" s="485"/>
      <c r="H39" s="485"/>
      <c r="I39" s="485"/>
    </row>
    <row r="40" spans="1:9" ht="14.25">
      <c r="A40" s="221"/>
      <c r="B40" s="221"/>
      <c r="C40" s="221"/>
      <c r="D40" s="221"/>
      <c r="E40" s="221"/>
      <c r="F40" s="221"/>
      <c r="G40" s="221"/>
      <c r="H40" s="221"/>
      <c r="I40" s="221"/>
    </row>
    <row r="41" spans="1:9" ht="39.75" customHeight="1">
      <c r="A41" s="563" t="s">
        <v>368</v>
      </c>
      <c r="B41" s="561"/>
      <c r="C41" s="561"/>
      <c r="D41" s="561"/>
      <c r="E41" s="561"/>
      <c r="F41" s="561"/>
      <c r="G41" s="561"/>
      <c r="H41" s="561"/>
      <c r="I41" s="561"/>
    </row>
    <row r="42" spans="1:9" ht="119.25" customHeight="1">
      <c r="A42" s="563" t="s">
        <v>242</v>
      </c>
      <c r="B42" s="561"/>
      <c r="C42" s="561"/>
      <c r="D42" s="561"/>
      <c r="E42" s="561"/>
      <c r="F42" s="561"/>
      <c r="G42" s="561"/>
      <c r="H42" s="561"/>
      <c r="I42" s="561"/>
    </row>
    <row r="43" spans="1:9" ht="14.25" customHeight="1">
      <c r="A43" s="561" t="s">
        <v>147</v>
      </c>
      <c r="B43" s="561"/>
      <c r="C43" s="561"/>
      <c r="D43" s="561"/>
      <c r="E43" s="561"/>
      <c r="F43" s="561"/>
      <c r="G43" s="561"/>
      <c r="H43" s="561"/>
      <c r="I43" s="561"/>
    </row>
    <row r="44" spans="1:9" ht="12.75">
      <c r="A44" s="220"/>
      <c r="B44" s="220"/>
      <c r="C44" s="220"/>
      <c r="D44" s="235"/>
      <c r="E44" s="235"/>
      <c r="F44" s="235"/>
      <c r="G44" s="3"/>
      <c r="H44" s="3"/>
      <c r="I44" s="3"/>
    </row>
    <row r="45" spans="1:9" ht="24.75" customHeight="1">
      <c r="A45" s="482" t="s">
        <v>41</v>
      </c>
      <c r="B45" s="482" t="s">
        <v>42</v>
      </c>
      <c r="C45" s="482"/>
      <c r="D45" s="482" t="s">
        <v>43</v>
      </c>
      <c r="E45" s="482"/>
      <c r="F45" s="482" t="s">
        <v>240</v>
      </c>
      <c r="G45" s="482"/>
      <c r="H45" s="482"/>
      <c r="I45" s="482"/>
    </row>
    <row r="46" spans="1:9" ht="27" customHeight="1">
      <c r="A46" s="482"/>
      <c r="B46" s="482"/>
      <c r="C46" s="482"/>
      <c r="D46" s="482"/>
      <c r="E46" s="482"/>
      <c r="F46" s="482" t="s">
        <v>44</v>
      </c>
      <c r="G46" s="482" t="s">
        <v>45</v>
      </c>
      <c r="H46" s="482"/>
      <c r="I46" s="482"/>
    </row>
    <row r="47" spans="1:9" ht="33.75" customHeight="1">
      <c r="A47" s="482"/>
      <c r="B47" s="482" t="s">
        <v>39</v>
      </c>
      <c r="C47" s="482" t="s">
        <v>40</v>
      </c>
      <c r="D47" s="482" t="s">
        <v>39</v>
      </c>
      <c r="E47" s="482" t="s">
        <v>40</v>
      </c>
      <c r="F47" s="482"/>
      <c r="G47" s="82" t="s">
        <v>369</v>
      </c>
      <c r="H47" s="82" t="s">
        <v>46</v>
      </c>
      <c r="I47" s="82" t="s">
        <v>47</v>
      </c>
    </row>
    <row r="48" spans="1:9" ht="35.25" customHeight="1">
      <c r="A48" s="482"/>
      <c r="B48" s="482"/>
      <c r="C48" s="482"/>
      <c r="D48" s="482"/>
      <c r="E48" s="482"/>
      <c r="F48" s="482"/>
      <c r="G48" s="82" t="s">
        <v>48</v>
      </c>
      <c r="H48" s="82" t="s">
        <v>48</v>
      </c>
      <c r="I48" s="82" t="s">
        <v>48</v>
      </c>
    </row>
    <row r="49" spans="1:9" ht="14.25" customHeight="1">
      <c r="A49" s="222">
        <v>1</v>
      </c>
      <c r="B49" s="236">
        <v>2</v>
      </c>
      <c r="C49" s="236">
        <v>3</v>
      </c>
      <c r="D49" s="236">
        <v>4</v>
      </c>
      <c r="E49" s="236">
        <v>5</v>
      </c>
      <c r="F49" s="236" t="s">
        <v>325</v>
      </c>
      <c r="G49" s="236">
        <v>7</v>
      </c>
      <c r="H49" s="236">
        <v>8</v>
      </c>
      <c r="I49" s="236">
        <v>9</v>
      </c>
    </row>
    <row r="50" spans="1:9" ht="14.25" customHeight="1">
      <c r="A50" s="567" t="s">
        <v>49</v>
      </c>
      <c r="B50" s="567"/>
      <c r="C50" s="567"/>
      <c r="D50" s="567"/>
      <c r="E50" s="567"/>
      <c r="F50" s="567"/>
      <c r="G50" s="567"/>
      <c r="H50" s="567"/>
      <c r="I50" s="567"/>
    </row>
    <row r="51" spans="1:9" ht="12.75">
      <c r="A51" s="39" t="s">
        <v>419</v>
      </c>
      <c r="B51" s="304">
        <v>0</v>
      </c>
      <c r="C51" s="304">
        <v>0</v>
      </c>
      <c r="D51" s="304">
        <v>0</v>
      </c>
      <c r="E51" s="304">
        <v>0</v>
      </c>
      <c r="F51" s="304">
        <v>0</v>
      </c>
      <c r="G51" s="304">
        <v>0</v>
      </c>
      <c r="H51" s="304">
        <v>0</v>
      </c>
      <c r="I51" s="304">
        <v>0</v>
      </c>
    </row>
    <row r="52" spans="1:9" ht="12.75">
      <c r="A52" s="39" t="s">
        <v>408</v>
      </c>
      <c r="B52" s="304">
        <v>0</v>
      </c>
      <c r="C52" s="304">
        <v>0</v>
      </c>
      <c r="D52" s="304">
        <v>0</v>
      </c>
      <c r="E52" s="304">
        <v>0</v>
      </c>
      <c r="F52" s="304">
        <v>0</v>
      </c>
      <c r="G52" s="304">
        <v>0</v>
      </c>
      <c r="H52" s="304">
        <v>0</v>
      </c>
      <c r="I52" s="304">
        <v>0</v>
      </c>
    </row>
    <row r="53" spans="1:9" ht="12.75">
      <c r="A53" s="39" t="s">
        <v>409</v>
      </c>
      <c r="B53" s="304">
        <v>0</v>
      </c>
      <c r="C53" s="304">
        <v>0</v>
      </c>
      <c r="D53" s="304">
        <v>0</v>
      </c>
      <c r="E53" s="304">
        <v>0</v>
      </c>
      <c r="F53" s="304">
        <v>0</v>
      </c>
      <c r="G53" s="304">
        <v>0</v>
      </c>
      <c r="H53" s="304">
        <v>0</v>
      </c>
      <c r="I53" s="304">
        <v>0</v>
      </c>
    </row>
    <row r="54" spans="1:9" ht="12.75">
      <c r="A54" s="39" t="s">
        <v>410</v>
      </c>
      <c r="B54" s="304">
        <v>0</v>
      </c>
      <c r="C54" s="304">
        <v>0</v>
      </c>
      <c r="D54" s="304">
        <v>0</v>
      </c>
      <c r="E54" s="304">
        <v>0</v>
      </c>
      <c r="F54" s="304">
        <v>0</v>
      </c>
      <c r="G54" s="304">
        <v>0</v>
      </c>
      <c r="H54" s="304">
        <v>0</v>
      </c>
      <c r="I54" s="304">
        <v>0</v>
      </c>
    </row>
    <row r="55" spans="1:9" ht="12.75">
      <c r="A55" s="39" t="s">
        <v>420</v>
      </c>
      <c r="B55" s="304">
        <v>0</v>
      </c>
      <c r="C55" s="304">
        <v>0</v>
      </c>
      <c r="D55" s="304">
        <v>0</v>
      </c>
      <c r="E55" s="304">
        <v>0</v>
      </c>
      <c r="F55" s="304">
        <v>0</v>
      </c>
      <c r="G55" s="304">
        <v>0</v>
      </c>
      <c r="H55" s="304">
        <v>0</v>
      </c>
      <c r="I55" s="304">
        <v>0</v>
      </c>
    </row>
    <row r="56" spans="1:9" ht="12.75">
      <c r="A56" s="39" t="s">
        <v>413</v>
      </c>
      <c r="B56" s="304">
        <v>0</v>
      </c>
      <c r="C56" s="304">
        <v>0</v>
      </c>
      <c r="D56" s="304">
        <v>0</v>
      </c>
      <c r="E56" s="304">
        <v>0</v>
      </c>
      <c r="F56" s="304">
        <v>0</v>
      </c>
      <c r="G56" s="304">
        <v>0</v>
      </c>
      <c r="H56" s="304">
        <v>0</v>
      </c>
      <c r="I56" s="304">
        <v>0</v>
      </c>
    </row>
    <row r="57" spans="1:9" ht="12.75">
      <c r="A57" s="39" t="s">
        <v>411</v>
      </c>
      <c r="B57" s="304">
        <v>0</v>
      </c>
      <c r="C57" s="304">
        <v>0</v>
      </c>
      <c r="D57" s="304">
        <v>0</v>
      </c>
      <c r="E57" s="304">
        <v>0</v>
      </c>
      <c r="F57" s="304">
        <v>0</v>
      </c>
      <c r="G57" s="304">
        <v>0</v>
      </c>
      <c r="H57" s="304">
        <v>0</v>
      </c>
      <c r="I57" s="304">
        <v>0</v>
      </c>
    </row>
    <row r="58" spans="1:9" ht="12.75">
      <c r="A58" s="39" t="s">
        <v>412</v>
      </c>
      <c r="B58" s="304">
        <v>0</v>
      </c>
      <c r="C58" s="304">
        <v>0</v>
      </c>
      <c r="D58" s="304">
        <v>0</v>
      </c>
      <c r="E58" s="304">
        <v>0</v>
      </c>
      <c r="F58" s="304">
        <v>0</v>
      </c>
      <c r="G58" s="304">
        <v>0</v>
      </c>
      <c r="H58" s="304">
        <v>0</v>
      </c>
      <c r="I58" s="304">
        <v>0</v>
      </c>
    </row>
    <row r="59" spans="1:9" ht="12.75">
      <c r="A59" s="39" t="s">
        <v>421</v>
      </c>
      <c r="B59" s="304">
        <v>3</v>
      </c>
      <c r="C59" s="304">
        <v>3</v>
      </c>
      <c r="D59" s="306">
        <v>988732.86</v>
      </c>
      <c r="E59" s="306">
        <v>707109.03</v>
      </c>
      <c r="F59" s="306">
        <v>176209.21</v>
      </c>
      <c r="G59" s="308">
        <v>0</v>
      </c>
      <c r="H59" s="306">
        <v>36940.54</v>
      </c>
      <c r="I59" s="306">
        <v>139268.67</v>
      </c>
    </row>
    <row r="60" spans="1:9" ht="12.75">
      <c r="A60" s="39" t="s">
        <v>406</v>
      </c>
      <c r="B60" s="45">
        <v>3</v>
      </c>
      <c r="C60" s="45">
        <v>3</v>
      </c>
      <c r="D60" s="280">
        <v>988732.86</v>
      </c>
      <c r="E60" s="280">
        <v>707109.03</v>
      </c>
      <c r="F60" s="280">
        <v>176209.21</v>
      </c>
      <c r="G60" s="280">
        <v>0</v>
      </c>
      <c r="H60" s="306">
        <v>36940.54</v>
      </c>
      <c r="I60" s="306">
        <v>139268.67</v>
      </c>
    </row>
    <row r="61" spans="1:9" ht="12.75">
      <c r="A61" s="39" t="s">
        <v>407</v>
      </c>
      <c r="B61" s="304">
        <v>0</v>
      </c>
      <c r="C61" s="304">
        <v>0</v>
      </c>
      <c r="D61" s="304">
        <v>0</v>
      </c>
      <c r="E61" s="304">
        <v>0</v>
      </c>
      <c r="F61" s="304">
        <v>0</v>
      </c>
      <c r="G61" s="304">
        <v>0</v>
      </c>
      <c r="H61" s="304">
        <v>0</v>
      </c>
      <c r="I61" s="304">
        <v>0</v>
      </c>
    </row>
    <row r="62" spans="1:9" ht="12.75">
      <c r="A62" s="39" t="s">
        <v>422</v>
      </c>
      <c r="B62" s="304">
        <v>0</v>
      </c>
      <c r="C62" s="304">
        <v>0</v>
      </c>
      <c r="D62" s="304">
        <v>0</v>
      </c>
      <c r="E62" s="304">
        <v>0</v>
      </c>
      <c r="F62" s="304">
        <v>0</v>
      </c>
      <c r="G62" s="304">
        <v>0</v>
      </c>
      <c r="H62" s="304">
        <v>0</v>
      </c>
      <c r="I62" s="304">
        <v>0</v>
      </c>
    </row>
    <row r="63" spans="1:9" ht="12.75">
      <c r="A63" s="39" t="s">
        <v>414</v>
      </c>
      <c r="B63" s="304">
        <v>0</v>
      </c>
      <c r="C63" s="304">
        <v>0</v>
      </c>
      <c r="D63" s="304">
        <v>0</v>
      </c>
      <c r="E63" s="304">
        <v>0</v>
      </c>
      <c r="F63" s="304">
        <v>0</v>
      </c>
      <c r="G63" s="304">
        <v>0</v>
      </c>
      <c r="H63" s="304">
        <v>0</v>
      </c>
      <c r="I63" s="304">
        <v>0</v>
      </c>
    </row>
    <row r="64" spans="1:9" ht="12.75">
      <c r="A64" s="39" t="s">
        <v>415</v>
      </c>
      <c r="B64" s="304">
        <v>0</v>
      </c>
      <c r="C64" s="304">
        <v>0</v>
      </c>
      <c r="D64" s="304">
        <v>0</v>
      </c>
      <c r="E64" s="304">
        <v>0</v>
      </c>
      <c r="F64" s="304">
        <v>0</v>
      </c>
      <c r="G64" s="304">
        <v>0</v>
      </c>
      <c r="H64" s="304">
        <v>0</v>
      </c>
      <c r="I64" s="304">
        <v>0</v>
      </c>
    </row>
    <row r="65" spans="1:9" ht="12.75">
      <c r="A65" s="39" t="s">
        <v>416</v>
      </c>
      <c r="B65" s="304">
        <v>0</v>
      </c>
      <c r="C65" s="304">
        <v>0</v>
      </c>
      <c r="D65" s="304">
        <v>0</v>
      </c>
      <c r="E65" s="304">
        <v>0</v>
      </c>
      <c r="F65" s="304">
        <v>0</v>
      </c>
      <c r="G65" s="304">
        <v>0</v>
      </c>
      <c r="H65" s="304">
        <v>0</v>
      </c>
      <c r="I65" s="304">
        <v>0</v>
      </c>
    </row>
    <row r="66" spans="1:9" ht="12.75">
      <c r="A66" s="39" t="s">
        <v>417</v>
      </c>
      <c r="B66" s="304">
        <v>0</v>
      </c>
      <c r="C66" s="304">
        <v>0</v>
      </c>
      <c r="D66" s="304">
        <v>0</v>
      </c>
      <c r="E66" s="304">
        <v>0</v>
      </c>
      <c r="F66" s="304">
        <v>0</v>
      </c>
      <c r="G66" s="304">
        <v>0</v>
      </c>
      <c r="H66" s="304">
        <v>0</v>
      </c>
      <c r="I66" s="304">
        <v>0</v>
      </c>
    </row>
    <row r="67" spans="1:9" ht="12.75">
      <c r="A67" s="39" t="s">
        <v>418</v>
      </c>
      <c r="B67" s="304">
        <v>0</v>
      </c>
      <c r="C67" s="304">
        <v>0</v>
      </c>
      <c r="D67" s="304">
        <v>0</v>
      </c>
      <c r="E67" s="304">
        <v>0</v>
      </c>
      <c r="F67" s="304">
        <v>0</v>
      </c>
      <c r="G67" s="304">
        <v>0</v>
      </c>
      <c r="H67" s="304">
        <v>0</v>
      </c>
      <c r="I67" s="304">
        <v>0</v>
      </c>
    </row>
    <row r="68" spans="1:9" ht="13.5">
      <c r="A68" s="566" t="s">
        <v>331</v>
      </c>
      <c r="B68" s="566"/>
      <c r="C68" s="566"/>
      <c r="D68" s="566"/>
      <c r="E68" s="566"/>
      <c r="F68" s="566"/>
      <c r="G68" s="566"/>
      <c r="H68" s="566"/>
      <c r="I68" s="566"/>
    </row>
    <row r="69" spans="1:9" ht="12.75">
      <c r="A69" s="39" t="s">
        <v>419</v>
      </c>
      <c r="B69" s="45">
        <f aca="true" t="shared" si="0" ref="B69:I69">B70+B71+B72</f>
        <v>15</v>
      </c>
      <c r="C69" s="45">
        <f t="shared" si="0"/>
        <v>14</v>
      </c>
      <c r="D69" s="280">
        <f t="shared" si="0"/>
        <v>78944657.22</v>
      </c>
      <c r="E69" s="280">
        <f t="shared" si="0"/>
        <v>34781544.879999995</v>
      </c>
      <c r="F69" s="280">
        <f t="shared" si="0"/>
        <v>14619722.059999999</v>
      </c>
      <c r="G69" s="280">
        <f t="shared" si="0"/>
        <v>14152306.639999999</v>
      </c>
      <c r="H69" s="280">
        <f t="shared" si="0"/>
        <v>373960.42</v>
      </c>
      <c r="I69" s="280">
        <f t="shared" si="0"/>
        <v>93455</v>
      </c>
    </row>
    <row r="70" spans="1:9" ht="12.75">
      <c r="A70" s="39" t="s">
        <v>408</v>
      </c>
      <c r="B70" s="45">
        <v>4</v>
      </c>
      <c r="C70" s="45">
        <v>3</v>
      </c>
      <c r="D70" s="280">
        <v>53657271.16</v>
      </c>
      <c r="E70" s="280">
        <v>33723201.72</v>
      </c>
      <c r="F70" s="280">
        <v>13825964.69</v>
      </c>
      <c r="G70" s="280">
        <v>13358549.27</v>
      </c>
      <c r="H70" s="280">
        <v>373960.42</v>
      </c>
      <c r="I70" s="280">
        <v>93455</v>
      </c>
    </row>
    <row r="71" spans="1:9" ht="12.75">
      <c r="A71" s="39" t="s">
        <v>409</v>
      </c>
      <c r="B71" s="45">
        <v>11</v>
      </c>
      <c r="C71" s="45">
        <v>11</v>
      </c>
      <c r="D71" s="280">
        <v>25287386.06</v>
      </c>
      <c r="E71" s="280">
        <v>1058343.16</v>
      </c>
      <c r="F71" s="280">
        <v>793757.37</v>
      </c>
      <c r="G71" s="280">
        <v>793757.37</v>
      </c>
      <c r="H71" s="280">
        <v>0</v>
      </c>
      <c r="I71" s="280">
        <v>0</v>
      </c>
    </row>
    <row r="72" spans="1:9" ht="12.75">
      <c r="A72" s="39" t="s">
        <v>410</v>
      </c>
      <c r="B72" s="45">
        <v>0</v>
      </c>
      <c r="C72" s="45">
        <v>0</v>
      </c>
      <c r="D72" s="280">
        <v>0</v>
      </c>
      <c r="E72" s="280">
        <v>0</v>
      </c>
      <c r="F72" s="280">
        <v>0</v>
      </c>
      <c r="G72" s="280">
        <v>0</v>
      </c>
      <c r="H72" s="280">
        <v>0</v>
      </c>
      <c r="I72" s="280">
        <v>0</v>
      </c>
    </row>
    <row r="73" spans="1:9" ht="12.75">
      <c r="A73" s="39" t="s">
        <v>420</v>
      </c>
      <c r="B73" s="45">
        <v>0</v>
      </c>
      <c r="C73" s="45">
        <v>0</v>
      </c>
      <c r="D73" s="45">
        <v>0</v>
      </c>
      <c r="E73" s="45">
        <v>0</v>
      </c>
      <c r="F73" s="45">
        <v>0</v>
      </c>
      <c r="G73" s="45">
        <v>0</v>
      </c>
      <c r="H73" s="45">
        <v>0</v>
      </c>
      <c r="I73" s="45">
        <v>0</v>
      </c>
    </row>
    <row r="74" spans="1:9" ht="12.75">
      <c r="A74" s="39" t="s">
        <v>413</v>
      </c>
      <c r="B74" s="45">
        <v>0</v>
      </c>
      <c r="C74" s="45">
        <v>0</v>
      </c>
      <c r="D74" s="45">
        <v>0</v>
      </c>
      <c r="E74" s="45">
        <v>0</v>
      </c>
      <c r="F74" s="45">
        <v>0</v>
      </c>
      <c r="G74" s="45">
        <v>0</v>
      </c>
      <c r="H74" s="45">
        <v>0</v>
      </c>
      <c r="I74" s="45">
        <v>0</v>
      </c>
    </row>
    <row r="75" spans="1:9" ht="12.75">
      <c r="A75" s="39" t="s">
        <v>411</v>
      </c>
      <c r="B75" s="45">
        <v>0</v>
      </c>
      <c r="C75" s="45">
        <v>0</v>
      </c>
      <c r="D75" s="45">
        <v>0</v>
      </c>
      <c r="E75" s="45">
        <v>0</v>
      </c>
      <c r="F75" s="45">
        <v>0</v>
      </c>
      <c r="G75" s="45">
        <v>0</v>
      </c>
      <c r="H75" s="45">
        <v>0</v>
      </c>
      <c r="I75" s="45">
        <v>0</v>
      </c>
    </row>
    <row r="76" spans="1:9" ht="12.75">
      <c r="A76" s="39" t="s">
        <v>412</v>
      </c>
      <c r="B76" s="304">
        <v>0</v>
      </c>
      <c r="C76" s="304">
        <v>0</v>
      </c>
      <c r="D76" s="304">
        <v>0</v>
      </c>
      <c r="E76" s="304">
        <v>0</v>
      </c>
      <c r="F76" s="304">
        <v>0</v>
      </c>
      <c r="G76" s="304">
        <v>0</v>
      </c>
      <c r="H76" s="304">
        <v>0</v>
      </c>
      <c r="I76" s="304">
        <v>0</v>
      </c>
    </row>
    <row r="77" spans="1:9" ht="12.75">
      <c r="A77" s="39" t="s">
        <v>421</v>
      </c>
      <c r="B77" s="45">
        <f>B78+B79</f>
        <v>11</v>
      </c>
      <c r="C77" s="45">
        <f aca="true" t="shared" si="1" ref="C77:I77">C78+C79</f>
        <v>10</v>
      </c>
      <c r="D77" s="280">
        <f t="shared" si="1"/>
        <v>6430081.73</v>
      </c>
      <c r="E77" s="280">
        <f t="shared" si="1"/>
        <v>2151510.3</v>
      </c>
      <c r="F77" s="280">
        <f t="shared" si="1"/>
        <v>1512409.91</v>
      </c>
      <c r="G77" s="280">
        <f t="shared" si="1"/>
        <v>556891.63</v>
      </c>
      <c r="H77" s="280">
        <f t="shared" si="1"/>
        <v>699391.68</v>
      </c>
      <c r="I77" s="307">
        <f t="shared" si="1"/>
        <v>256126.6</v>
      </c>
    </row>
    <row r="78" spans="1:9" ht="12.75">
      <c r="A78" s="39" t="s">
        <v>406</v>
      </c>
      <c r="B78" s="45">
        <v>11</v>
      </c>
      <c r="C78" s="45">
        <v>10</v>
      </c>
      <c r="D78" s="280">
        <v>6430081.73</v>
      </c>
      <c r="E78" s="280">
        <v>2151510.3</v>
      </c>
      <c r="F78" s="280">
        <v>1512409.91</v>
      </c>
      <c r="G78" s="280">
        <v>556891.63</v>
      </c>
      <c r="H78" s="280">
        <v>699391.68</v>
      </c>
      <c r="I78" s="280">
        <v>256126.6</v>
      </c>
    </row>
    <row r="79" spans="1:9" ht="12.75">
      <c r="A79" s="39" t="s">
        <v>407</v>
      </c>
      <c r="B79" s="304">
        <v>0</v>
      </c>
      <c r="C79" s="304">
        <v>0</v>
      </c>
      <c r="D79" s="304">
        <v>0</v>
      </c>
      <c r="E79" s="304">
        <v>0</v>
      </c>
      <c r="F79" s="304">
        <v>0</v>
      </c>
      <c r="G79" s="304">
        <v>0</v>
      </c>
      <c r="H79" s="304">
        <v>0</v>
      </c>
      <c r="I79" s="304">
        <v>0</v>
      </c>
    </row>
    <row r="80" spans="1:9" ht="12.75">
      <c r="A80" s="39" t="s">
        <v>422</v>
      </c>
      <c r="B80" s="304">
        <v>0</v>
      </c>
      <c r="C80" s="304">
        <v>0</v>
      </c>
      <c r="D80" s="304">
        <v>0</v>
      </c>
      <c r="E80" s="304">
        <v>0</v>
      </c>
      <c r="F80" s="304">
        <v>0</v>
      </c>
      <c r="G80" s="304">
        <v>0</v>
      </c>
      <c r="H80" s="304">
        <v>0</v>
      </c>
      <c r="I80" s="304">
        <v>0</v>
      </c>
    </row>
    <row r="81" spans="1:9" ht="12.75">
      <c r="A81" s="39" t="s">
        <v>414</v>
      </c>
      <c r="B81" s="304">
        <v>0</v>
      </c>
      <c r="C81" s="304">
        <v>0</v>
      </c>
      <c r="D81" s="304">
        <v>0</v>
      </c>
      <c r="E81" s="304">
        <v>0</v>
      </c>
      <c r="F81" s="304">
        <v>0</v>
      </c>
      <c r="G81" s="304">
        <v>0</v>
      </c>
      <c r="H81" s="304">
        <v>0</v>
      </c>
      <c r="I81" s="304">
        <v>0</v>
      </c>
    </row>
    <row r="82" spans="1:9" ht="12.75">
      <c r="A82" s="39" t="s">
        <v>415</v>
      </c>
      <c r="B82" s="304">
        <v>0</v>
      </c>
      <c r="C82" s="304">
        <v>0</v>
      </c>
      <c r="D82" s="304">
        <v>0</v>
      </c>
      <c r="E82" s="304">
        <v>0</v>
      </c>
      <c r="F82" s="304">
        <v>0</v>
      </c>
      <c r="G82" s="304">
        <v>0</v>
      </c>
      <c r="H82" s="304">
        <v>0</v>
      </c>
      <c r="I82" s="304">
        <v>0</v>
      </c>
    </row>
    <row r="83" spans="1:9" ht="12.75">
      <c r="A83" s="39" t="s">
        <v>416</v>
      </c>
      <c r="B83" s="304">
        <v>0</v>
      </c>
      <c r="C83" s="304">
        <v>0</v>
      </c>
      <c r="D83" s="304">
        <v>0</v>
      </c>
      <c r="E83" s="304">
        <v>0</v>
      </c>
      <c r="F83" s="304">
        <v>0</v>
      </c>
      <c r="G83" s="304">
        <v>0</v>
      </c>
      <c r="H83" s="304">
        <v>0</v>
      </c>
      <c r="I83" s="304">
        <v>0</v>
      </c>
    </row>
    <row r="84" spans="1:9" ht="12.75">
      <c r="A84" s="39" t="s">
        <v>417</v>
      </c>
      <c r="B84" s="304">
        <v>0</v>
      </c>
      <c r="C84" s="304">
        <v>0</v>
      </c>
      <c r="D84" s="304">
        <v>0</v>
      </c>
      <c r="E84" s="304">
        <v>0</v>
      </c>
      <c r="F84" s="304">
        <v>0</v>
      </c>
      <c r="G84" s="304">
        <v>0</v>
      </c>
      <c r="H84" s="304">
        <v>0</v>
      </c>
      <c r="I84" s="304">
        <v>0</v>
      </c>
    </row>
    <row r="85" spans="1:9" ht="12.75">
      <c r="A85" s="39" t="s">
        <v>418</v>
      </c>
      <c r="B85" s="304">
        <v>0</v>
      </c>
      <c r="C85" s="304">
        <v>0</v>
      </c>
      <c r="D85" s="304">
        <v>0</v>
      </c>
      <c r="E85" s="304">
        <v>0</v>
      </c>
      <c r="F85" s="304">
        <v>0</v>
      </c>
      <c r="G85" s="304">
        <v>0</v>
      </c>
      <c r="H85" s="304">
        <v>0</v>
      </c>
      <c r="I85" s="304">
        <v>0</v>
      </c>
    </row>
    <row r="87" spans="1:2" ht="19.5" customHeight="1">
      <c r="A87" s="476" t="s">
        <v>96</v>
      </c>
      <c r="B87" s="476"/>
    </row>
    <row r="88" spans="1:2" ht="25.5">
      <c r="A88" s="8" t="s">
        <v>97</v>
      </c>
      <c r="B88" s="36"/>
    </row>
  </sheetData>
  <sheetProtection/>
  <mergeCells count="36">
    <mergeCell ref="A8:I8"/>
    <mergeCell ref="A13:I13"/>
    <mergeCell ref="A10:I10"/>
    <mergeCell ref="A12:I12"/>
    <mergeCell ref="A15:A17"/>
    <mergeCell ref="B15:B17"/>
    <mergeCell ref="C15:D15"/>
    <mergeCell ref="A50:I50"/>
    <mergeCell ref="D45:E46"/>
    <mergeCell ref="F45:I45"/>
    <mergeCell ref="F46:F48"/>
    <mergeCell ref="G46:I46"/>
    <mergeCell ref="A1:I1"/>
    <mergeCell ref="B3:I3"/>
    <mergeCell ref="B5:I5"/>
    <mergeCell ref="A7:I7"/>
    <mergeCell ref="F16:F17"/>
    <mergeCell ref="A87:B87"/>
    <mergeCell ref="E16:E17"/>
    <mergeCell ref="A37:G37"/>
    <mergeCell ref="A41:I41"/>
    <mergeCell ref="A39:I39"/>
    <mergeCell ref="A42:I42"/>
    <mergeCell ref="A28:A29"/>
    <mergeCell ref="A68:I68"/>
    <mergeCell ref="C47:C48"/>
    <mergeCell ref="D47:D48"/>
    <mergeCell ref="A45:A48"/>
    <mergeCell ref="B47:B48"/>
    <mergeCell ref="A43:I43"/>
    <mergeCell ref="B45:C46"/>
    <mergeCell ref="E15:F15"/>
    <mergeCell ref="G15:G17"/>
    <mergeCell ref="C16:C17"/>
    <mergeCell ref="D16:D17"/>
    <mergeCell ref="E47:E48"/>
  </mergeCells>
  <printOptions/>
  <pageMargins left="0.75" right="0.75" top="1" bottom="1" header="0.5" footer="0.5"/>
  <pageSetup horizontalDpi="300" verticalDpi="300" orientation="landscape" paperSize="9" scale="63"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M306"/>
  <sheetViews>
    <sheetView zoomScaleSheetLayoutView="55" zoomScalePageLayoutView="0" workbookViewId="0" topLeftCell="B292">
      <selection activeCell="E307" sqref="E307"/>
    </sheetView>
  </sheetViews>
  <sheetFormatPr defaultColWidth="9.140625" defaultRowHeight="12.75" outlineLevelRow="1"/>
  <cols>
    <col min="1" max="1" width="5.421875" style="41" customWidth="1"/>
    <col min="2" max="2" width="66.140625" style="41" customWidth="1"/>
    <col min="3" max="3" width="12.7109375" style="41" customWidth="1"/>
    <col min="4" max="4" width="12.7109375" style="61" customWidth="1"/>
    <col min="5" max="6" width="12.7109375" style="41" customWidth="1"/>
    <col min="7" max="7" width="12.7109375" style="61" customWidth="1"/>
    <col min="8" max="10" width="12.7109375" style="41" customWidth="1"/>
    <col min="11" max="11" width="5.7109375" style="41" customWidth="1"/>
    <col min="12" max="16384" width="9.140625" style="41" customWidth="1"/>
  </cols>
  <sheetData>
    <row r="1" spans="1:10" ht="18" customHeight="1">
      <c r="A1" s="380" t="s">
        <v>302</v>
      </c>
      <c r="B1" s="380"/>
      <c r="C1" s="380"/>
      <c r="D1" s="380"/>
      <c r="E1" s="380"/>
      <c r="F1" s="380"/>
      <c r="G1" s="380"/>
      <c r="H1" s="380"/>
      <c r="I1" s="380"/>
      <c r="J1" s="380"/>
    </row>
    <row r="2" spans="5:7" ht="12.75">
      <c r="E2" s="42"/>
      <c r="F2" s="42"/>
      <c r="G2" s="62"/>
    </row>
    <row r="3" spans="1:10" ht="15">
      <c r="A3" s="381" t="s">
        <v>93</v>
      </c>
      <c r="B3" s="382"/>
      <c r="C3" s="385" t="s">
        <v>370</v>
      </c>
      <c r="D3" s="385"/>
      <c r="E3" s="385"/>
      <c r="F3" s="385"/>
      <c r="G3" s="385"/>
      <c r="H3" s="385"/>
      <c r="I3" s="385"/>
      <c r="J3" s="385"/>
    </row>
    <row r="4" spans="1:3" ht="15">
      <c r="A4" s="90"/>
      <c r="B4" s="98"/>
      <c r="C4" s="47"/>
    </row>
    <row r="5" spans="1:10" ht="15">
      <c r="A5" s="383" t="s">
        <v>94</v>
      </c>
      <c r="B5" s="382"/>
      <c r="C5" s="385" t="s">
        <v>405</v>
      </c>
      <c r="D5" s="385"/>
      <c r="E5" s="385"/>
      <c r="F5" s="385"/>
      <c r="G5" s="385"/>
      <c r="H5" s="385"/>
      <c r="I5" s="385"/>
      <c r="J5" s="385"/>
    </row>
    <row r="7" spans="1:10" ht="12.75" customHeight="1">
      <c r="A7" s="387" t="s">
        <v>103</v>
      </c>
      <c r="B7" s="387"/>
      <c r="C7" s="387"/>
      <c r="D7" s="387"/>
      <c r="E7" s="387"/>
      <c r="F7" s="387"/>
      <c r="G7" s="387"/>
      <c r="H7" s="387"/>
      <c r="I7" s="387"/>
      <c r="J7" s="387"/>
    </row>
    <row r="8" spans="1:10" ht="13.5">
      <c r="A8" s="388" t="s">
        <v>104</v>
      </c>
      <c r="B8" s="388"/>
      <c r="C8" s="388"/>
      <c r="D8" s="388"/>
      <c r="E8" s="388"/>
      <c r="F8" s="388"/>
      <c r="G8" s="388"/>
      <c r="H8" s="388"/>
      <c r="I8" s="388"/>
      <c r="J8" s="388"/>
    </row>
    <row r="9" spans="1:10" ht="12.75" customHeight="1">
      <c r="A9" s="389" t="s">
        <v>86</v>
      </c>
      <c r="B9" s="389"/>
      <c r="C9" s="389"/>
      <c r="D9" s="389"/>
      <c r="E9" s="389"/>
      <c r="F9" s="389"/>
      <c r="G9" s="389"/>
      <c r="H9" s="389"/>
      <c r="I9" s="389"/>
      <c r="J9" s="389"/>
    </row>
    <row r="10" spans="1:10" ht="13.5">
      <c r="A10" s="384"/>
      <c r="B10" s="389"/>
      <c r="C10" s="389"/>
      <c r="D10" s="389"/>
      <c r="E10" s="389"/>
      <c r="F10" s="389"/>
      <c r="G10" s="389"/>
      <c r="H10" s="389"/>
      <c r="I10" s="389"/>
      <c r="J10" s="63"/>
    </row>
    <row r="11" spans="1:13" s="3" customFormat="1" ht="16.5" customHeight="1">
      <c r="A11" s="386" t="s">
        <v>222</v>
      </c>
      <c r="B11" s="386"/>
      <c r="C11" s="386"/>
      <c r="D11" s="386"/>
      <c r="E11" s="386"/>
      <c r="F11" s="386"/>
      <c r="G11" s="386"/>
      <c r="H11" s="386"/>
      <c r="I11" s="386"/>
      <c r="J11" s="386"/>
      <c r="K11" s="218"/>
      <c r="L11" s="218"/>
      <c r="M11" s="218"/>
    </row>
    <row r="12" spans="1:10" s="104" customFormat="1" ht="39.75" customHeight="1">
      <c r="A12" s="390" t="s">
        <v>223</v>
      </c>
      <c r="B12" s="390"/>
      <c r="C12" s="390"/>
      <c r="D12" s="390"/>
      <c r="E12" s="390"/>
      <c r="F12" s="390"/>
      <c r="G12" s="390"/>
      <c r="H12" s="390"/>
      <c r="I12" s="390"/>
      <c r="J12" s="390"/>
    </row>
    <row r="13" spans="1:10" ht="42" customHeight="1">
      <c r="A13" s="384" t="s">
        <v>88</v>
      </c>
      <c r="B13" s="384"/>
      <c r="C13" s="384"/>
      <c r="D13" s="384"/>
      <c r="E13" s="384"/>
      <c r="F13" s="384"/>
      <c r="G13" s="384"/>
      <c r="H13" s="384"/>
      <c r="I13" s="384"/>
      <c r="J13" s="384"/>
    </row>
    <row r="14" spans="1:10" ht="13.5">
      <c r="A14" s="103"/>
      <c r="B14" s="63"/>
      <c r="C14" s="63"/>
      <c r="D14" s="63"/>
      <c r="E14" s="63"/>
      <c r="F14" s="63"/>
      <c r="G14" s="63"/>
      <c r="H14" s="63"/>
      <c r="I14" s="63"/>
      <c r="J14" s="63"/>
    </row>
    <row r="15" spans="1:10" ht="15.75" customHeight="1" thickBot="1">
      <c r="A15" s="391" t="s">
        <v>303</v>
      </c>
      <c r="B15" s="391"/>
      <c r="C15" s="391"/>
      <c r="D15" s="391"/>
      <c r="E15" s="391"/>
      <c r="F15" s="391"/>
      <c r="G15" s="391"/>
      <c r="H15" s="391"/>
      <c r="I15" s="391"/>
      <c r="J15" s="391"/>
    </row>
    <row r="16" spans="1:10" ht="18" customHeight="1">
      <c r="A16" s="394" t="s">
        <v>185</v>
      </c>
      <c r="B16" s="396" t="s">
        <v>98</v>
      </c>
      <c r="C16" s="398" t="s">
        <v>276</v>
      </c>
      <c r="D16" s="399"/>
      <c r="E16" s="402" t="s">
        <v>258</v>
      </c>
      <c r="F16" s="403"/>
      <c r="G16" s="403"/>
      <c r="H16" s="403"/>
      <c r="I16" s="403"/>
      <c r="J16" s="404"/>
    </row>
    <row r="17" spans="1:10" ht="28.5" customHeight="1">
      <c r="A17" s="395"/>
      <c r="B17" s="397"/>
      <c r="C17" s="400"/>
      <c r="D17" s="401"/>
      <c r="E17" s="405" t="s">
        <v>99</v>
      </c>
      <c r="F17" s="405"/>
      <c r="G17" s="406" t="s">
        <v>100</v>
      </c>
      <c r="H17" s="407"/>
      <c r="I17" s="406" t="s">
        <v>95</v>
      </c>
      <c r="J17" s="408"/>
    </row>
    <row r="18" spans="1:10" ht="15.75" thickBot="1">
      <c r="A18" s="106">
        <v>1</v>
      </c>
      <c r="B18" s="107">
        <v>2</v>
      </c>
      <c r="C18" s="409">
        <v>3</v>
      </c>
      <c r="D18" s="410"/>
      <c r="E18" s="409">
        <v>4</v>
      </c>
      <c r="F18" s="410"/>
      <c r="G18" s="409">
        <v>5</v>
      </c>
      <c r="H18" s="410"/>
      <c r="I18" s="409">
        <v>6</v>
      </c>
      <c r="J18" s="411"/>
    </row>
    <row r="19" spans="1:10" ht="15" customHeight="1">
      <c r="A19" s="412" t="s">
        <v>123</v>
      </c>
      <c r="B19" s="413"/>
      <c r="C19" s="413"/>
      <c r="D19" s="413"/>
      <c r="E19" s="413"/>
      <c r="F19" s="413"/>
      <c r="G19" s="413"/>
      <c r="H19" s="413"/>
      <c r="I19" s="413"/>
      <c r="J19" s="414"/>
    </row>
    <row r="20" spans="1:10" ht="15" customHeight="1" hidden="1" outlineLevel="1">
      <c r="A20" s="352" t="s">
        <v>295</v>
      </c>
      <c r="B20" s="352"/>
      <c r="C20" s="352"/>
      <c r="D20" s="352"/>
      <c r="E20" s="352"/>
      <c r="F20" s="352"/>
      <c r="G20" s="352"/>
      <c r="H20" s="352"/>
      <c r="I20" s="352"/>
      <c r="J20" s="352"/>
    </row>
    <row r="21" spans="1:10" ht="25.5" hidden="1" outlineLevel="1">
      <c r="A21" s="40">
        <v>1</v>
      </c>
      <c r="B21" s="165" t="s">
        <v>333</v>
      </c>
      <c r="C21" s="358"/>
      <c r="D21" s="359"/>
      <c r="E21" s="358"/>
      <c r="F21" s="359"/>
      <c r="G21" s="358"/>
      <c r="H21" s="359"/>
      <c r="I21" s="355"/>
      <c r="J21" s="356"/>
    </row>
    <row r="22" spans="1:10" ht="14.25" customHeight="1" hidden="1" outlineLevel="1">
      <c r="A22" s="40">
        <v>2</v>
      </c>
      <c r="B22" s="166" t="s">
        <v>334</v>
      </c>
      <c r="C22" s="358"/>
      <c r="D22" s="359"/>
      <c r="E22" s="355" t="s">
        <v>85</v>
      </c>
      <c r="F22" s="356"/>
      <c r="G22" s="355" t="s">
        <v>85</v>
      </c>
      <c r="H22" s="356"/>
      <c r="I22" s="355"/>
      <c r="J22" s="356"/>
    </row>
    <row r="23" spans="1:10" ht="14.25" customHeight="1" hidden="1" outlineLevel="1">
      <c r="A23" s="40">
        <v>3</v>
      </c>
      <c r="B23" s="166" t="s">
        <v>19</v>
      </c>
      <c r="C23" s="360"/>
      <c r="D23" s="361"/>
      <c r="E23" s="346"/>
      <c r="F23" s="347"/>
      <c r="G23" s="346"/>
      <c r="H23" s="347"/>
      <c r="I23" s="346"/>
      <c r="J23" s="347"/>
    </row>
    <row r="24" spans="1:10" ht="15" customHeight="1" hidden="1" outlineLevel="1">
      <c r="A24" s="352" t="s">
        <v>335</v>
      </c>
      <c r="B24" s="352"/>
      <c r="C24" s="352"/>
      <c r="D24" s="352"/>
      <c r="E24" s="352"/>
      <c r="F24" s="352"/>
      <c r="G24" s="352"/>
      <c r="H24" s="352"/>
      <c r="I24" s="352"/>
      <c r="J24" s="352"/>
    </row>
    <row r="25" spans="1:10" ht="27" customHeight="1" hidden="1" outlineLevel="1">
      <c r="A25" s="357">
        <v>1</v>
      </c>
      <c r="B25" s="46" t="s">
        <v>256</v>
      </c>
      <c r="C25" s="358"/>
      <c r="D25" s="359"/>
      <c r="E25" s="358"/>
      <c r="F25" s="359"/>
      <c r="G25" s="358"/>
      <c r="H25" s="359"/>
      <c r="I25" s="355"/>
      <c r="J25" s="356"/>
    </row>
    <row r="26" spans="1:10" ht="12.75" hidden="1" outlineLevel="1">
      <c r="A26" s="357"/>
      <c r="B26" s="199" t="s">
        <v>254</v>
      </c>
      <c r="C26" s="358"/>
      <c r="D26" s="359"/>
      <c r="E26" s="358"/>
      <c r="F26" s="359"/>
      <c r="G26" s="358"/>
      <c r="H26" s="359"/>
      <c r="I26" s="355"/>
      <c r="J26" s="356"/>
    </row>
    <row r="27" spans="1:10" ht="17.25" customHeight="1" hidden="1" outlineLevel="1">
      <c r="A27" s="352" t="s">
        <v>336</v>
      </c>
      <c r="B27" s="352"/>
      <c r="C27" s="352"/>
      <c r="D27" s="352"/>
      <c r="E27" s="352"/>
      <c r="F27" s="352"/>
      <c r="G27" s="352"/>
      <c r="H27" s="352"/>
      <c r="I27" s="352"/>
      <c r="J27" s="352"/>
    </row>
    <row r="28" spans="1:10" ht="15" customHeight="1" hidden="1" outlineLevel="1">
      <c r="A28" s="40">
        <v>1</v>
      </c>
      <c r="B28" s="46" t="s">
        <v>337</v>
      </c>
      <c r="C28" s="353"/>
      <c r="D28" s="354"/>
      <c r="E28" s="355" t="s">
        <v>85</v>
      </c>
      <c r="F28" s="356"/>
      <c r="G28" s="355" t="s">
        <v>85</v>
      </c>
      <c r="H28" s="356"/>
      <c r="I28" s="355"/>
      <c r="J28" s="356"/>
    </row>
    <row r="29" spans="1:10" ht="25.5" customHeight="1" hidden="1" outlineLevel="1">
      <c r="A29" s="40">
        <v>2</v>
      </c>
      <c r="B29" s="46" t="s">
        <v>338</v>
      </c>
      <c r="C29" s="353"/>
      <c r="D29" s="354"/>
      <c r="E29" s="353"/>
      <c r="F29" s="354"/>
      <c r="G29" s="358"/>
      <c r="H29" s="359"/>
      <c r="I29" s="355"/>
      <c r="J29" s="356"/>
    </row>
    <row r="30" spans="1:10" ht="25.5" customHeight="1" hidden="1" outlineLevel="1">
      <c r="A30" s="40">
        <v>3</v>
      </c>
      <c r="B30" s="46" t="s">
        <v>339</v>
      </c>
      <c r="C30" s="353"/>
      <c r="D30" s="354"/>
      <c r="E30" s="355" t="s">
        <v>85</v>
      </c>
      <c r="F30" s="356"/>
      <c r="G30" s="355" t="s">
        <v>85</v>
      </c>
      <c r="H30" s="356"/>
      <c r="I30" s="355"/>
      <c r="J30" s="356"/>
    </row>
    <row r="31" spans="1:10" ht="26.25" customHeight="1" hidden="1" outlineLevel="1">
      <c r="A31" s="357">
        <v>4</v>
      </c>
      <c r="B31" s="46" t="s">
        <v>341</v>
      </c>
      <c r="C31" s="353"/>
      <c r="D31" s="354"/>
      <c r="E31" s="355" t="s">
        <v>85</v>
      </c>
      <c r="F31" s="356"/>
      <c r="G31" s="355" t="s">
        <v>85</v>
      </c>
      <c r="H31" s="356"/>
      <c r="I31" s="355"/>
      <c r="J31" s="356"/>
    </row>
    <row r="32" spans="1:10" ht="12.75" customHeight="1" hidden="1" outlineLevel="1">
      <c r="A32" s="357"/>
      <c r="B32" s="167" t="s">
        <v>342</v>
      </c>
      <c r="C32" s="353"/>
      <c r="D32" s="354"/>
      <c r="E32" s="355" t="s">
        <v>85</v>
      </c>
      <c r="F32" s="356"/>
      <c r="G32" s="355" t="s">
        <v>85</v>
      </c>
      <c r="H32" s="356"/>
      <c r="I32" s="355"/>
      <c r="J32" s="356"/>
    </row>
    <row r="33" spans="1:10" ht="12.75" customHeight="1" hidden="1" outlineLevel="1">
      <c r="A33" s="357"/>
      <c r="B33" s="167" t="s">
        <v>343</v>
      </c>
      <c r="C33" s="353"/>
      <c r="D33" s="354"/>
      <c r="E33" s="355" t="s">
        <v>85</v>
      </c>
      <c r="F33" s="356"/>
      <c r="G33" s="355" t="s">
        <v>85</v>
      </c>
      <c r="H33" s="356"/>
      <c r="I33" s="355"/>
      <c r="J33" s="356"/>
    </row>
    <row r="34" spans="1:10" ht="12.75" customHeight="1" hidden="1" outlineLevel="1">
      <c r="A34" s="357"/>
      <c r="B34" s="167" t="s">
        <v>255</v>
      </c>
      <c r="C34" s="353"/>
      <c r="D34" s="354"/>
      <c r="E34" s="355" t="s">
        <v>85</v>
      </c>
      <c r="F34" s="356"/>
      <c r="G34" s="355" t="s">
        <v>85</v>
      </c>
      <c r="H34" s="356"/>
      <c r="I34" s="355"/>
      <c r="J34" s="356"/>
    </row>
    <row r="35" spans="1:10" ht="15.75" customHeight="1" hidden="1" outlineLevel="1">
      <c r="A35" s="40">
        <v>5</v>
      </c>
      <c r="B35" s="166" t="s">
        <v>20</v>
      </c>
      <c r="C35" s="344"/>
      <c r="D35" s="345"/>
      <c r="E35" s="346"/>
      <c r="F35" s="347"/>
      <c r="G35" s="346"/>
      <c r="H35" s="347"/>
      <c r="I35" s="346"/>
      <c r="J35" s="347"/>
    </row>
    <row r="36" spans="1:10" s="217" customFormat="1" ht="15" hidden="1" outlineLevel="1">
      <c r="A36" s="160" t="s">
        <v>280</v>
      </c>
      <c r="B36" s="213" t="s">
        <v>224</v>
      </c>
      <c r="C36" s="348"/>
      <c r="D36" s="349"/>
      <c r="E36" s="348"/>
      <c r="F36" s="349"/>
      <c r="G36" s="350"/>
      <c r="H36" s="351"/>
      <c r="I36" s="415"/>
      <c r="J36" s="416"/>
    </row>
    <row r="37" spans="1:10" ht="15" customHeight="1" collapsed="1">
      <c r="A37" s="417" t="s">
        <v>127</v>
      </c>
      <c r="B37" s="417"/>
      <c r="C37" s="417"/>
      <c r="D37" s="417"/>
      <c r="E37" s="417"/>
      <c r="F37" s="417"/>
      <c r="G37" s="417"/>
      <c r="H37" s="417"/>
      <c r="I37" s="417"/>
      <c r="J37" s="417"/>
    </row>
    <row r="38" spans="1:10" ht="15" customHeight="1" hidden="1" outlineLevel="1">
      <c r="A38" s="352" t="s">
        <v>295</v>
      </c>
      <c r="B38" s="352"/>
      <c r="C38" s="352"/>
      <c r="D38" s="352"/>
      <c r="E38" s="352"/>
      <c r="F38" s="352"/>
      <c r="G38" s="352"/>
      <c r="H38" s="352"/>
      <c r="I38" s="352"/>
      <c r="J38" s="352"/>
    </row>
    <row r="39" spans="1:10" ht="51" hidden="1" outlineLevel="1">
      <c r="A39" s="40">
        <v>1</v>
      </c>
      <c r="B39" s="46" t="s">
        <v>344</v>
      </c>
      <c r="C39" s="358"/>
      <c r="D39" s="359"/>
      <c r="E39" s="358"/>
      <c r="F39" s="359"/>
      <c r="G39" s="358"/>
      <c r="H39" s="359"/>
      <c r="I39" s="358"/>
      <c r="J39" s="359"/>
    </row>
    <row r="40" spans="1:10" ht="25.5" hidden="1" outlineLevel="1">
      <c r="A40" s="40">
        <v>2</v>
      </c>
      <c r="B40" s="46" t="s">
        <v>345</v>
      </c>
      <c r="C40" s="358"/>
      <c r="D40" s="359"/>
      <c r="E40" s="358"/>
      <c r="F40" s="359"/>
      <c r="G40" s="358"/>
      <c r="H40" s="359"/>
      <c r="I40" s="358"/>
      <c r="J40" s="359"/>
    </row>
    <row r="41" spans="1:10" ht="38.25" hidden="1" outlineLevel="1">
      <c r="A41" s="40">
        <v>3</v>
      </c>
      <c r="B41" s="46" t="s">
        <v>346</v>
      </c>
      <c r="C41" s="360"/>
      <c r="D41" s="361"/>
      <c r="E41" s="355" t="s">
        <v>85</v>
      </c>
      <c r="F41" s="356"/>
      <c r="G41" s="355" t="s">
        <v>85</v>
      </c>
      <c r="H41" s="356"/>
      <c r="I41" s="360"/>
      <c r="J41" s="361"/>
    </row>
    <row r="42" spans="1:10" ht="15" customHeight="1" hidden="1" outlineLevel="1">
      <c r="A42" s="422" t="s">
        <v>335</v>
      </c>
      <c r="B42" s="423"/>
      <c r="C42" s="423"/>
      <c r="D42" s="423"/>
      <c r="E42" s="423"/>
      <c r="F42" s="423"/>
      <c r="G42" s="423"/>
      <c r="H42" s="423"/>
      <c r="I42" s="423"/>
      <c r="J42" s="424"/>
    </row>
    <row r="43" spans="1:10" ht="25.5" hidden="1" outlineLevel="1">
      <c r="A43" s="40">
        <v>1</v>
      </c>
      <c r="B43" s="46" t="s">
        <v>347</v>
      </c>
      <c r="C43" s="421"/>
      <c r="D43" s="421"/>
      <c r="E43" s="355" t="s">
        <v>85</v>
      </c>
      <c r="F43" s="356"/>
      <c r="G43" s="355" t="s">
        <v>85</v>
      </c>
      <c r="H43" s="356"/>
      <c r="I43" s="421"/>
      <c r="J43" s="421"/>
    </row>
    <row r="44" spans="1:10" ht="15" customHeight="1" hidden="1" outlineLevel="1">
      <c r="A44" s="418" t="s">
        <v>336</v>
      </c>
      <c r="B44" s="419"/>
      <c r="C44" s="419"/>
      <c r="D44" s="419"/>
      <c r="E44" s="419"/>
      <c r="F44" s="419"/>
      <c r="G44" s="419"/>
      <c r="H44" s="419"/>
      <c r="I44" s="419"/>
      <c r="J44" s="420"/>
    </row>
    <row r="45" spans="1:10" ht="51" hidden="1" outlineLevel="1">
      <c r="A45" s="40">
        <v>1</v>
      </c>
      <c r="B45" s="46" t="s">
        <v>348</v>
      </c>
      <c r="C45" s="421"/>
      <c r="D45" s="421"/>
      <c r="E45" s="358"/>
      <c r="F45" s="359"/>
      <c r="G45" s="358"/>
      <c r="H45" s="359"/>
      <c r="I45" s="421"/>
      <c r="J45" s="421"/>
    </row>
    <row r="46" spans="1:10" ht="38.25" hidden="1" outlineLevel="1">
      <c r="A46" s="40">
        <v>2</v>
      </c>
      <c r="B46" s="168" t="s">
        <v>350</v>
      </c>
      <c r="C46" s="421"/>
      <c r="D46" s="421"/>
      <c r="E46" s="355" t="s">
        <v>85</v>
      </c>
      <c r="F46" s="356"/>
      <c r="G46" s="355" t="s">
        <v>85</v>
      </c>
      <c r="H46" s="356"/>
      <c r="I46" s="421"/>
      <c r="J46" s="421"/>
    </row>
    <row r="47" spans="1:10" ht="15" customHeight="1" hidden="1" outlineLevel="1">
      <c r="A47" s="418" t="s">
        <v>351</v>
      </c>
      <c r="B47" s="419"/>
      <c r="C47" s="419"/>
      <c r="D47" s="419"/>
      <c r="E47" s="419"/>
      <c r="F47" s="419"/>
      <c r="G47" s="419"/>
      <c r="H47" s="419"/>
      <c r="I47" s="419"/>
      <c r="J47" s="420"/>
    </row>
    <row r="48" spans="1:10" ht="25.5" hidden="1" outlineLevel="1">
      <c r="A48" s="40">
        <v>1</v>
      </c>
      <c r="B48" s="168" t="s">
        <v>352</v>
      </c>
      <c r="C48" s="358"/>
      <c r="D48" s="359"/>
      <c r="E48" s="355" t="s">
        <v>85</v>
      </c>
      <c r="F48" s="356"/>
      <c r="G48" s="355" t="s">
        <v>85</v>
      </c>
      <c r="H48" s="356"/>
      <c r="I48" s="358"/>
      <c r="J48" s="359"/>
    </row>
    <row r="49" spans="1:10" ht="15" customHeight="1" hidden="1" outlineLevel="1">
      <c r="A49" s="418" t="s">
        <v>353</v>
      </c>
      <c r="B49" s="419"/>
      <c r="C49" s="419"/>
      <c r="D49" s="419"/>
      <c r="E49" s="419"/>
      <c r="F49" s="419"/>
      <c r="G49" s="419"/>
      <c r="H49" s="419"/>
      <c r="I49" s="419"/>
      <c r="J49" s="420"/>
    </row>
    <row r="50" spans="1:10" ht="25.5" hidden="1" outlineLevel="1">
      <c r="A50" s="40">
        <v>1</v>
      </c>
      <c r="B50" s="46" t="s">
        <v>354</v>
      </c>
      <c r="C50" s="358"/>
      <c r="D50" s="359"/>
      <c r="E50" s="358"/>
      <c r="F50" s="359"/>
      <c r="G50" s="358"/>
      <c r="H50" s="359"/>
      <c r="I50" s="358"/>
      <c r="J50" s="359"/>
    </row>
    <row r="51" spans="1:10" ht="12.75" hidden="1" outlineLevel="1">
      <c r="A51" s="357">
        <v>2</v>
      </c>
      <c r="B51" s="169" t="s">
        <v>355</v>
      </c>
      <c r="C51" s="358"/>
      <c r="D51" s="359"/>
      <c r="E51" s="358"/>
      <c r="F51" s="359"/>
      <c r="G51" s="358"/>
      <c r="H51" s="359"/>
      <c r="I51" s="358"/>
      <c r="J51" s="359"/>
    </row>
    <row r="52" spans="1:10" ht="12.75" hidden="1" outlineLevel="1">
      <c r="A52" s="357"/>
      <c r="B52" s="170" t="s">
        <v>356</v>
      </c>
      <c r="C52" s="358"/>
      <c r="D52" s="359"/>
      <c r="E52" s="358"/>
      <c r="F52" s="359"/>
      <c r="G52" s="358"/>
      <c r="H52" s="359"/>
      <c r="I52" s="358"/>
      <c r="J52" s="359"/>
    </row>
    <row r="53" spans="1:10" ht="12.75" hidden="1" outlineLevel="1">
      <c r="A53" s="357"/>
      <c r="B53" s="167" t="s">
        <v>357</v>
      </c>
      <c r="C53" s="358"/>
      <c r="D53" s="359"/>
      <c r="E53" s="358"/>
      <c r="F53" s="359"/>
      <c r="G53" s="358"/>
      <c r="H53" s="359"/>
      <c r="I53" s="358"/>
      <c r="J53" s="359"/>
    </row>
    <row r="54" spans="1:10" ht="12.75" hidden="1" outlineLevel="1">
      <c r="A54" s="357"/>
      <c r="B54" s="167" t="s">
        <v>358</v>
      </c>
      <c r="C54" s="358"/>
      <c r="D54" s="359"/>
      <c r="E54" s="358"/>
      <c r="F54" s="359"/>
      <c r="G54" s="358"/>
      <c r="H54" s="359"/>
      <c r="I54" s="358"/>
      <c r="J54" s="359"/>
    </row>
    <row r="55" spans="1:10" ht="15" customHeight="1" hidden="1" outlineLevel="1">
      <c r="A55" s="418" t="s">
        <v>359</v>
      </c>
      <c r="B55" s="419"/>
      <c r="C55" s="419"/>
      <c r="D55" s="419"/>
      <c r="E55" s="419"/>
      <c r="F55" s="419"/>
      <c r="G55" s="419"/>
      <c r="H55" s="419"/>
      <c r="I55" s="419"/>
      <c r="J55" s="420"/>
    </row>
    <row r="56" spans="1:10" ht="25.5" hidden="1" outlineLevel="1">
      <c r="A56" s="40">
        <v>1</v>
      </c>
      <c r="B56" s="168" t="s">
        <v>360</v>
      </c>
      <c r="C56" s="358"/>
      <c r="D56" s="359"/>
      <c r="E56" s="355" t="s">
        <v>85</v>
      </c>
      <c r="F56" s="356"/>
      <c r="G56" s="355" t="s">
        <v>85</v>
      </c>
      <c r="H56" s="356"/>
      <c r="I56" s="358"/>
      <c r="J56" s="359"/>
    </row>
    <row r="57" spans="1:10" ht="25.5" hidden="1" outlineLevel="1">
      <c r="A57" s="40">
        <v>2</v>
      </c>
      <c r="B57" s="168" t="s">
        <v>361</v>
      </c>
      <c r="C57" s="358"/>
      <c r="D57" s="359"/>
      <c r="E57" s="355" t="s">
        <v>85</v>
      </c>
      <c r="F57" s="356"/>
      <c r="G57" s="355" t="s">
        <v>85</v>
      </c>
      <c r="H57" s="356"/>
      <c r="I57" s="358"/>
      <c r="J57" s="359"/>
    </row>
    <row r="58" spans="1:10" s="217" customFormat="1" ht="15.75" customHeight="1" hidden="1" outlineLevel="1">
      <c r="A58" s="160" t="s">
        <v>280</v>
      </c>
      <c r="B58" s="213" t="s">
        <v>224</v>
      </c>
      <c r="C58" s="425"/>
      <c r="D58" s="426"/>
      <c r="E58" s="425"/>
      <c r="F58" s="426"/>
      <c r="G58" s="425"/>
      <c r="H58" s="426"/>
      <c r="I58" s="415"/>
      <c r="J58" s="416"/>
    </row>
    <row r="59" spans="1:10" ht="15" customHeight="1" collapsed="1">
      <c r="A59" s="427" t="s">
        <v>131</v>
      </c>
      <c r="B59" s="428"/>
      <c r="C59" s="428"/>
      <c r="D59" s="428"/>
      <c r="E59" s="428"/>
      <c r="F59" s="428"/>
      <c r="G59" s="428"/>
      <c r="H59" s="428"/>
      <c r="I59" s="428"/>
      <c r="J59" s="429"/>
    </row>
    <row r="60" spans="1:10" ht="15" customHeight="1" hidden="1" outlineLevel="1">
      <c r="A60" s="418" t="s">
        <v>295</v>
      </c>
      <c r="B60" s="419"/>
      <c r="C60" s="419"/>
      <c r="D60" s="419"/>
      <c r="E60" s="419"/>
      <c r="F60" s="419"/>
      <c r="G60" s="419"/>
      <c r="H60" s="419"/>
      <c r="I60" s="419"/>
      <c r="J60" s="420"/>
    </row>
    <row r="61" spans="1:10" ht="25.5" hidden="1" outlineLevel="1">
      <c r="A61" s="40">
        <v>1</v>
      </c>
      <c r="B61" s="46" t="s">
        <v>362</v>
      </c>
      <c r="C61" s="353"/>
      <c r="D61" s="354"/>
      <c r="E61" s="355" t="s">
        <v>85</v>
      </c>
      <c r="F61" s="356"/>
      <c r="G61" s="355" t="s">
        <v>85</v>
      </c>
      <c r="H61" s="356"/>
      <c r="I61" s="358"/>
      <c r="J61" s="359"/>
    </row>
    <row r="62" spans="1:10" ht="25.5" hidden="1" outlineLevel="1">
      <c r="A62" s="40">
        <v>2</v>
      </c>
      <c r="B62" s="168" t="s">
        <v>363</v>
      </c>
      <c r="C62" s="353"/>
      <c r="D62" s="354"/>
      <c r="E62" s="355" t="s">
        <v>85</v>
      </c>
      <c r="F62" s="356"/>
      <c r="G62" s="355" t="s">
        <v>85</v>
      </c>
      <c r="H62" s="356"/>
      <c r="I62" s="358"/>
      <c r="J62" s="359"/>
    </row>
    <row r="63" spans="1:10" ht="25.5" hidden="1" outlineLevel="1">
      <c r="A63" s="40">
        <v>3</v>
      </c>
      <c r="B63" s="168" t="s">
        <v>364</v>
      </c>
      <c r="C63" s="353"/>
      <c r="D63" s="354"/>
      <c r="E63" s="355" t="s">
        <v>85</v>
      </c>
      <c r="F63" s="356"/>
      <c r="G63" s="355" t="s">
        <v>85</v>
      </c>
      <c r="H63" s="356"/>
      <c r="I63" s="358"/>
      <c r="J63" s="359"/>
    </row>
    <row r="64" spans="1:10" ht="15" customHeight="1" hidden="1" outlineLevel="1">
      <c r="A64" s="418" t="s">
        <v>335</v>
      </c>
      <c r="B64" s="419"/>
      <c r="C64" s="419"/>
      <c r="D64" s="419"/>
      <c r="E64" s="419"/>
      <c r="F64" s="419"/>
      <c r="G64" s="419"/>
      <c r="H64" s="419"/>
      <c r="I64" s="419"/>
      <c r="J64" s="420"/>
    </row>
    <row r="65" spans="1:10" ht="51" hidden="1" outlineLevel="1">
      <c r="A65" s="40">
        <v>1</v>
      </c>
      <c r="B65" s="46" t="s">
        <v>365</v>
      </c>
      <c r="C65" s="353"/>
      <c r="D65" s="354"/>
      <c r="E65" s="355" t="s">
        <v>85</v>
      </c>
      <c r="F65" s="356"/>
      <c r="G65" s="355" t="s">
        <v>85</v>
      </c>
      <c r="H65" s="356"/>
      <c r="I65" s="358"/>
      <c r="J65" s="359"/>
    </row>
    <row r="66" spans="1:10" ht="38.25" hidden="1" outlineLevel="1">
      <c r="A66" s="40">
        <v>2</v>
      </c>
      <c r="B66" s="46" t="s">
        <v>366</v>
      </c>
      <c r="C66" s="353"/>
      <c r="D66" s="354"/>
      <c r="E66" s="355" t="s">
        <v>85</v>
      </c>
      <c r="F66" s="356"/>
      <c r="G66" s="355" t="s">
        <v>85</v>
      </c>
      <c r="H66" s="356"/>
      <c r="I66" s="358"/>
      <c r="J66" s="359"/>
    </row>
    <row r="67" spans="1:10" ht="15" customHeight="1" hidden="1" outlineLevel="1">
      <c r="A67" s="431" t="s">
        <v>336</v>
      </c>
      <c r="B67" s="432"/>
      <c r="C67" s="432"/>
      <c r="D67" s="432"/>
      <c r="E67" s="432"/>
      <c r="F67" s="432"/>
      <c r="G67" s="432"/>
      <c r="H67" s="432"/>
      <c r="I67" s="432"/>
      <c r="J67" s="433"/>
    </row>
    <row r="68" spans="1:10" ht="63.75" hidden="1" outlineLevel="1">
      <c r="A68" s="40">
        <v>1</v>
      </c>
      <c r="B68" s="171" t="s">
        <v>367</v>
      </c>
      <c r="C68" s="430"/>
      <c r="D68" s="430"/>
      <c r="E68" s="355" t="s">
        <v>85</v>
      </c>
      <c r="F68" s="356"/>
      <c r="G68" s="355" t="s">
        <v>85</v>
      </c>
      <c r="H68" s="356"/>
      <c r="I68" s="421"/>
      <c r="J68" s="421"/>
    </row>
    <row r="69" spans="1:10" ht="38.25" hidden="1" outlineLevel="1">
      <c r="A69" s="40">
        <v>2</v>
      </c>
      <c r="B69" s="171" t="s">
        <v>0</v>
      </c>
      <c r="C69" s="430"/>
      <c r="D69" s="430"/>
      <c r="E69" s="353"/>
      <c r="F69" s="354"/>
      <c r="G69" s="358"/>
      <c r="H69" s="359"/>
      <c r="I69" s="421"/>
      <c r="J69" s="421"/>
    </row>
    <row r="70" spans="1:10" ht="12.75" customHeight="1" hidden="1" outlineLevel="1">
      <c r="A70" s="418" t="s">
        <v>351</v>
      </c>
      <c r="B70" s="419"/>
      <c r="C70" s="419"/>
      <c r="D70" s="419"/>
      <c r="E70" s="419"/>
      <c r="F70" s="419"/>
      <c r="G70" s="419"/>
      <c r="H70" s="419"/>
      <c r="I70" s="419"/>
      <c r="J70" s="420"/>
    </row>
    <row r="71" spans="1:10" ht="52.5" customHeight="1" hidden="1" outlineLevel="1">
      <c r="A71" s="40">
        <v>1</v>
      </c>
      <c r="B71" s="46" t="s">
        <v>1</v>
      </c>
      <c r="C71" s="430"/>
      <c r="D71" s="430"/>
      <c r="E71" s="355" t="s">
        <v>85</v>
      </c>
      <c r="F71" s="356"/>
      <c r="G71" s="355" t="s">
        <v>85</v>
      </c>
      <c r="H71" s="356"/>
      <c r="I71" s="421"/>
      <c r="J71" s="421"/>
    </row>
    <row r="72" spans="1:10" s="217" customFormat="1" ht="16.5" customHeight="1" hidden="1" outlineLevel="1">
      <c r="A72" s="160" t="s">
        <v>280</v>
      </c>
      <c r="B72" s="213" t="s">
        <v>224</v>
      </c>
      <c r="C72" s="434"/>
      <c r="D72" s="434"/>
      <c r="E72" s="435"/>
      <c r="F72" s="436"/>
      <c r="G72" s="425"/>
      <c r="H72" s="426"/>
      <c r="I72" s="437"/>
      <c r="J72" s="437"/>
    </row>
    <row r="73" spans="1:10" ht="17.25" customHeight="1" collapsed="1">
      <c r="A73" s="438" t="s">
        <v>132</v>
      </c>
      <c r="B73" s="439"/>
      <c r="C73" s="439"/>
      <c r="D73" s="439"/>
      <c r="E73" s="439"/>
      <c r="F73" s="439"/>
      <c r="G73" s="439"/>
      <c r="H73" s="439"/>
      <c r="I73" s="439"/>
      <c r="J73" s="440"/>
    </row>
    <row r="74" spans="1:10" ht="15" customHeight="1" hidden="1" outlineLevel="1">
      <c r="A74" s="418" t="s">
        <v>295</v>
      </c>
      <c r="B74" s="419"/>
      <c r="C74" s="419"/>
      <c r="D74" s="419"/>
      <c r="E74" s="419"/>
      <c r="F74" s="419"/>
      <c r="G74" s="419"/>
      <c r="H74" s="419"/>
      <c r="I74" s="419"/>
      <c r="J74" s="420"/>
    </row>
    <row r="75" spans="1:10" ht="25.5" hidden="1" outlineLevel="1">
      <c r="A75" s="40">
        <v>1</v>
      </c>
      <c r="B75" s="46" t="s">
        <v>2</v>
      </c>
      <c r="C75" s="430"/>
      <c r="D75" s="430"/>
      <c r="E75" s="344"/>
      <c r="F75" s="345"/>
      <c r="G75" s="344"/>
      <c r="H75" s="345"/>
      <c r="I75" s="421"/>
      <c r="J75" s="421"/>
    </row>
    <row r="76" spans="1:10" ht="25.5" hidden="1" outlineLevel="1">
      <c r="A76" s="40">
        <v>2</v>
      </c>
      <c r="B76" s="46" t="s">
        <v>3</v>
      </c>
      <c r="C76" s="430"/>
      <c r="D76" s="430"/>
      <c r="E76" s="344"/>
      <c r="F76" s="345"/>
      <c r="G76" s="344"/>
      <c r="H76" s="345"/>
      <c r="I76" s="421"/>
      <c r="J76" s="421"/>
    </row>
    <row r="77" spans="1:10" ht="17.25" customHeight="1" hidden="1" outlineLevel="1">
      <c r="A77" s="418" t="s">
        <v>335</v>
      </c>
      <c r="B77" s="419"/>
      <c r="C77" s="419"/>
      <c r="D77" s="419"/>
      <c r="E77" s="419"/>
      <c r="F77" s="419"/>
      <c r="G77" s="419"/>
      <c r="H77" s="419"/>
      <c r="I77" s="419"/>
      <c r="J77" s="420"/>
    </row>
    <row r="78" spans="1:10" ht="38.25" hidden="1" outlineLevel="1">
      <c r="A78" s="357">
        <v>1</v>
      </c>
      <c r="B78" s="46" t="s">
        <v>4</v>
      </c>
      <c r="C78" s="430"/>
      <c r="D78" s="430"/>
      <c r="E78" s="355" t="s">
        <v>85</v>
      </c>
      <c r="F78" s="356"/>
      <c r="G78" s="355" t="s">
        <v>85</v>
      </c>
      <c r="H78" s="356"/>
      <c r="I78" s="421"/>
      <c r="J78" s="421"/>
    </row>
    <row r="79" spans="1:10" ht="15" hidden="1" outlineLevel="1">
      <c r="A79" s="357"/>
      <c r="B79" s="167" t="s">
        <v>5</v>
      </c>
      <c r="C79" s="430"/>
      <c r="D79" s="430"/>
      <c r="E79" s="355" t="s">
        <v>85</v>
      </c>
      <c r="F79" s="356"/>
      <c r="G79" s="355" t="s">
        <v>85</v>
      </c>
      <c r="H79" s="356"/>
      <c r="I79" s="421"/>
      <c r="J79" s="421"/>
    </row>
    <row r="80" spans="1:10" ht="15" hidden="1" outlineLevel="1">
      <c r="A80" s="357"/>
      <c r="B80" s="167" t="s">
        <v>6</v>
      </c>
      <c r="C80" s="430"/>
      <c r="D80" s="430"/>
      <c r="E80" s="355" t="s">
        <v>85</v>
      </c>
      <c r="F80" s="356"/>
      <c r="G80" s="355" t="s">
        <v>85</v>
      </c>
      <c r="H80" s="356"/>
      <c r="I80" s="421"/>
      <c r="J80" s="421"/>
    </row>
    <row r="81" spans="1:10" ht="25.5" hidden="1" outlineLevel="1">
      <c r="A81" s="40">
        <v>2</v>
      </c>
      <c r="B81" s="46" t="s">
        <v>87</v>
      </c>
      <c r="C81" s="430"/>
      <c r="D81" s="430"/>
      <c r="E81" s="355" t="s">
        <v>85</v>
      </c>
      <c r="F81" s="356"/>
      <c r="G81" s="355" t="s">
        <v>85</v>
      </c>
      <c r="H81" s="356"/>
      <c r="I81" s="421"/>
      <c r="J81" s="421"/>
    </row>
    <row r="82" spans="1:10" ht="15" customHeight="1" hidden="1" outlineLevel="1">
      <c r="A82" s="441" t="s">
        <v>336</v>
      </c>
      <c r="B82" s="442"/>
      <c r="C82" s="442"/>
      <c r="D82" s="442"/>
      <c r="E82" s="442"/>
      <c r="F82" s="442"/>
      <c r="G82" s="442"/>
      <c r="H82" s="442"/>
      <c r="I82" s="442"/>
      <c r="J82" s="443"/>
    </row>
    <row r="83" spans="1:10" ht="38.25" hidden="1" outlineLevel="1">
      <c r="A83" s="40">
        <v>1</v>
      </c>
      <c r="B83" s="46" t="s">
        <v>8</v>
      </c>
      <c r="C83" s="430"/>
      <c r="D83" s="430"/>
      <c r="E83" s="353"/>
      <c r="F83" s="354"/>
      <c r="G83" s="353"/>
      <c r="H83" s="354"/>
      <c r="I83" s="421"/>
      <c r="J83" s="421"/>
    </row>
    <row r="84" spans="1:10" ht="15" customHeight="1" hidden="1" outlineLevel="1">
      <c r="A84" s="441" t="s">
        <v>351</v>
      </c>
      <c r="B84" s="442"/>
      <c r="C84" s="442"/>
      <c r="D84" s="442"/>
      <c r="E84" s="442"/>
      <c r="F84" s="442"/>
      <c r="G84" s="442"/>
      <c r="H84" s="442"/>
      <c r="I84" s="442"/>
      <c r="J84" s="443"/>
    </row>
    <row r="85" spans="1:10" ht="51" hidden="1" outlineLevel="1">
      <c r="A85" s="40">
        <v>1</v>
      </c>
      <c r="B85" s="46" t="s">
        <v>9</v>
      </c>
      <c r="C85" s="430"/>
      <c r="D85" s="430"/>
      <c r="E85" s="353"/>
      <c r="F85" s="354"/>
      <c r="G85" s="353"/>
      <c r="H85" s="354"/>
      <c r="I85" s="446"/>
      <c r="J85" s="446"/>
    </row>
    <row r="86" spans="1:10" s="217" customFormat="1" ht="18.75" customHeight="1" hidden="1" outlineLevel="1">
      <c r="A86" s="160" t="s">
        <v>280</v>
      </c>
      <c r="B86" s="213" t="s">
        <v>224</v>
      </c>
      <c r="C86" s="435"/>
      <c r="D86" s="436"/>
      <c r="E86" s="353"/>
      <c r="F86" s="354"/>
      <c r="G86" s="353"/>
      <c r="H86" s="354"/>
      <c r="I86" s="444"/>
      <c r="J86" s="445"/>
    </row>
    <row r="87" spans="1:10" ht="14.25" customHeight="1" collapsed="1">
      <c r="A87" s="438" t="s">
        <v>135</v>
      </c>
      <c r="B87" s="439"/>
      <c r="C87" s="439"/>
      <c r="D87" s="439"/>
      <c r="E87" s="439"/>
      <c r="F87" s="439"/>
      <c r="G87" s="439"/>
      <c r="H87" s="439"/>
      <c r="I87" s="439"/>
      <c r="J87" s="440"/>
    </row>
    <row r="88" spans="1:10" ht="14.25" customHeight="1" outlineLevel="1">
      <c r="A88" s="418" t="s">
        <v>295</v>
      </c>
      <c r="B88" s="419"/>
      <c r="C88" s="419"/>
      <c r="D88" s="419"/>
      <c r="E88" s="419"/>
      <c r="F88" s="419"/>
      <c r="G88" s="419"/>
      <c r="H88" s="419"/>
      <c r="I88" s="419"/>
      <c r="J88" s="420"/>
    </row>
    <row r="89" spans="1:10" ht="38.25" outlineLevel="1">
      <c r="A89" s="40">
        <v>1</v>
      </c>
      <c r="B89" s="172" t="s">
        <v>253</v>
      </c>
      <c r="C89" s="447">
        <v>0.45</v>
      </c>
      <c r="D89" s="354"/>
      <c r="E89" s="448">
        <v>0.3116</v>
      </c>
      <c r="F89" s="449"/>
      <c r="G89" s="448">
        <v>0.204</v>
      </c>
      <c r="H89" s="449"/>
      <c r="I89" s="450">
        <v>0.2539</v>
      </c>
      <c r="J89" s="451"/>
    </row>
    <row r="90" spans="1:10" ht="38.25" outlineLevel="1">
      <c r="A90" s="357">
        <v>2</v>
      </c>
      <c r="B90" s="172" t="s">
        <v>252</v>
      </c>
      <c r="C90" s="447">
        <v>0.55</v>
      </c>
      <c r="D90" s="354"/>
      <c r="E90" s="452" t="s">
        <v>85</v>
      </c>
      <c r="F90" s="453"/>
      <c r="G90" s="452" t="s">
        <v>85</v>
      </c>
      <c r="H90" s="453"/>
      <c r="I90" s="452" t="s">
        <v>85</v>
      </c>
      <c r="J90" s="453"/>
    </row>
    <row r="91" spans="1:10" ht="15" outlineLevel="1">
      <c r="A91" s="357"/>
      <c r="B91" s="173" t="s">
        <v>212</v>
      </c>
      <c r="C91" s="447">
        <v>0.2</v>
      </c>
      <c r="D91" s="354"/>
      <c r="E91" s="452" t="s">
        <v>85</v>
      </c>
      <c r="F91" s="453"/>
      <c r="G91" s="452" t="s">
        <v>85</v>
      </c>
      <c r="H91" s="453"/>
      <c r="I91" s="452" t="s">
        <v>85</v>
      </c>
      <c r="J91" s="453"/>
    </row>
    <row r="92" spans="1:10" ht="38.25" outlineLevel="1">
      <c r="A92" s="40">
        <v>3</v>
      </c>
      <c r="B92" s="172" t="s">
        <v>251</v>
      </c>
      <c r="C92" s="447">
        <v>1</v>
      </c>
      <c r="D92" s="354"/>
      <c r="E92" s="448">
        <v>0.1921</v>
      </c>
      <c r="F92" s="449"/>
      <c r="G92" s="448">
        <v>0.1818</v>
      </c>
      <c r="H92" s="449"/>
      <c r="I92" s="450">
        <v>0.1906</v>
      </c>
      <c r="J92" s="451"/>
    </row>
    <row r="93" spans="1:10" ht="25.5" outlineLevel="1">
      <c r="A93" s="40">
        <v>4</v>
      </c>
      <c r="B93" s="172" t="s">
        <v>10</v>
      </c>
      <c r="C93" s="454">
        <v>9335</v>
      </c>
      <c r="D93" s="354"/>
      <c r="E93" s="452" t="s">
        <v>85</v>
      </c>
      <c r="F93" s="453"/>
      <c r="G93" s="452" t="s">
        <v>85</v>
      </c>
      <c r="H93" s="453"/>
      <c r="I93" s="454">
        <v>3396</v>
      </c>
      <c r="J93" s="455"/>
    </row>
    <row r="94" spans="1:10" ht="18.75" customHeight="1" outlineLevel="1">
      <c r="A94" s="418" t="s">
        <v>335</v>
      </c>
      <c r="B94" s="419"/>
      <c r="C94" s="419"/>
      <c r="D94" s="419"/>
      <c r="E94" s="419"/>
      <c r="F94" s="419"/>
      <c r="G94" s="419"/>
      <c r="H94" s="419"/>
      <c r="I94" s="419"/>
      <c r="J94" s="420"/>
    </row>
    <row r="95" spans="1:10" ht="38.25" outlineLevel="1">
      <c r="A95" s="40">
        <v>1</v>
      </c>
      <c r="B95" s="172" t="s">
        <v>225</v>
      </c>
      <c r="C95" s="447">
        <v>1</v>
      </c>
      <c r="D95" s="354"/>
      <c r="E95" s="450">
        <v>0.0563</v>
      </c>
      <c r="F95" s="451"/>
      <c r="G95" s="450">
        <v>0.0389</v>
      </c>
      <c r="H95" s="451"/>
      <c r="I95" s="450">
        <v>0.0473</v>
      </c>
      <c r="J95" s="451"/>
    </row>
    <row r="96" spans="1:10" ht="41.25" customHeight="1" outlineLevel="1">
      <c r="A96" s="40">
        <v>2</v>
      </c>
      <c r="B96" s="172" t="s">
        <v>226</v>
      </c>
      <c r="C96" s="447">
        <v>0.5</v>
      </c>
      <c r="D96" s="354"/>
      <c r="E96" s="450">
        <v>0.3626</v>
      </c>
      <c r="F96" s="451"/>
      <c r="G96" s="450">
        <v>0.223</v>
      </c>
      <c r="H96" s="451"/>
      <c r="I96" s="450">
        <v>0.2902</v>
      </c>
      <c r="J96" s="451"/>
    </row>
    <row r="97" spans="1:10" ht="38.25" outlineLevel="1">
      <c r="A97" s="357">
        <v>3</v>
      </c>
      <c r="B97" s="172" t="s">
        <v>227</v>
      </c>
      <c r="C97" s="447">
        <v>0.58</v>
      </c>
      <c r="D97" s="354"/>
      <c r="E97" s="452" t="s">
        <v>85</v>
      </c>
      <c r="F97" s="453"/>
      <c r="G97" s="452" t="s">
        <v>85</v>
      </c>
      <c r="H97" s="453"/>
      <c r="I97" s="452" t="s">
        <v>85</v>
      </c>
      <c r="J97" s="453"/>
    </row>
    <row r="98" spans="1:10" ht="15" outlineLevel="1">
      <c r="A98" s="357"/>
      <c r="B98" s="173" t="s">
        <v>212</v>
      </c>
      <c r="C98" s="447">
        <v>0.1</v>
      </c>
      <c r="D98" s="354"/>
      <c r="E98" s="452" t="s">
        <v>85</v>
      </c>
      <c r="F98" s="453"/>
      <c r="G98" s="452" t="s">
        <v>85</v>
      </c>
      <c r="H98" s="453"/>
      <c r="I98" s="452" t="s">
        <v>85</v>
      </c>
      <c r="J98" s="453"/>
    </row>
    <row r="99" spans="1:10" ht="25.5" outlineLevel="1">
      <c r="A99" s="40">
        <v>4</v>
      </c>
      <c r="B99" s="172" t="s">
        <v>27</v>
      </c>
      <c r="C99" s="454">
        <v>27000</v>
      </c>
      <c r="D99" s="354"/>
      <c r="E99" s="452" t="s">
        <v>85</v>
      </c>
      <c r="F99" s="453"/>
      <c r="G99" s="452" t="s">
        <v>85</v>
      </c>
      <c r="H99" s="453"/>
      <c r="I99" s="353">
        <v>545</v>
      </c>
      <c r="J99" s="354"/>
    </row>
    <row r="100" spans="1:10" ht="15.75" customHeight="1" outlineLevel="1">
      <c r="A100" s="418" t="s">
        <v>336</v>
      </c>
      <c r="B100" s="419"/>
      <c r="C100" s="419"/>
      <c r="D100" s="419"/>
      <c r="E100" s="419"/>
      <c r="F100" s="419"/>
      <c r="G100" s="419"/>
      <c r="H100" s="419"/>
      <c r="I100" s="419"/>
      <c r="J100" s="420"/>
    </row>
    <row r="101" spans="1:10" ht="51" outlineLevel="1">
      <c r="A101" s="357">
        <v>1</v>
      </c>
      <c r="B101" s="172" t="s">
        <v>250</v>
      </c>
      <c r="C101" s="456">
        <v>0.45</v>
      </c>
      <c r="D101" s="349"/>
      <c r="E101" s="457">
        <v>0.3116</v>
      </c>
      <c r="F101" s="458"/>
      <c r="G101" s="457">
        <v>0.204</v>
      </c>
      <c r="H101" s="458"/>
      <c r="I101" s="457">
        <v>0.2539</v>
      </c>
      <c r="J101" s="458"/>
    </row>
    <row r="102" spans="1:10" ht="15" outlineLevel="1">
      <c r="A102" s="357"/>
      <c r="B102" s="173" t="s">
        <v>249</v>
      </c>
      <c r="C102" s="447">
        <v>0.35</v>
      </c>
      <c r="D102" s="354"/>
      <c r="E102" s="450">
        <v>0.2313</v>
      </c>
      <c r="F102" s="451"/>
      <c r="G102" s="459">
        <v>0.169</v>
      </c>
      <c r="H102" s="460"/>
      <c r="I102" s="459">
        <v>0.1974</v>
      </c>
      <c r="J102" s="460"/>
    </row>
    <row r="103" spans="1:10" ht="15" outlineLevel="1">
      <c r="A103" s="357"/>
      <c r="B103" s="173" t="s">
        <v>248</v>
      </c>
      <c r="C103" s="447">
        <v>0.5</v>
      </c>
      <c r="D103" s="354"/>
      <c r="E103" s="450">
        <v>0.336</v>
      </c>
      <c r="F103" s="451"/>
      <c r="G103" s="450">
        <v>0.2273</v>
      </c>
      <c r="H103" s="451"/>
      <c r="I103" s="450">
        <v>0.285</v>
      </c>
      <c r="J103" s="451"/>
    </row>
    <row r="104" spans="1:10" ht="15" outlineLevel="1">
      <c r="A104" s="357"/>
      <c r="B104" s="173" t="s">
        <v>247</v>
      </c>
      <c r="C104" s="447">
        <v>0.5</v>
      </c>
      <c r="D104" s="354"/>
      <c r="E104" s="450">
        <v>0.3263</v>
      </c>
      <c r="F104" s="451"/>
      <c r="G104" s="450">
        <v>0.2035</v>
      </c>
      <c r="H104" s="451"/>
      <c r="I104" s="450">
        <v>0.2596</v>
      </c>
      <c r="J104" s="451"/>
    </row>
    <row r="105" spans="1:10" ht="38.25" outlineLevel="1">
      <c r="A105" s="357">
        <v>2</v>
      </c>
      <c r="B105" s="172" t="s">
        <v>246</v>
      </c>
      <c r="C105" s="447">
        <v>0.35</v>
      </c>
      <c r="D105" s="354"/>
      <c r="E105" s="452" t="s">
        <v>85</v>
      </c>
      <c r="F105" s="453"/>
      <c r="G105" s="452" t="s">
        <v>85</v>
      </c>
      <c r="H105" s="453"/>
      <c r="I105" s="452" t="s">
        <v>85</v>
      </c>
      <c r="J105" s="453"/>
    </row>
    <row r="106" spans="1:10" ht="15" outlineLevel="1">
      <c r="A106" s="357"/>
      <c r="B106" s="173" t="s">
        <v>218</v>
      </c>
      <c r="C106" s="447">
        <v>0.35</v>
      </c>
      <c r="D106" s="354"/>
      <c r="E106" s="452" t="s">
        <v>85</v>
      </c>
      <c r="F106" s="453"/>
      <c r="G106" s="452" t="s">
        <v>85</v>
      </c>
      <c r="H106" s="453"/>
      <c r="I106" s="452" t="s">
        <v>85</v>
      </c>
      <c r="J106" s="453"/>
    </row>
    <row r="107" spans="1:10" ht="15" outlineLevel="1">
      <c r="A107" s="357"/>
      <c r="B107" s="173" t="s">
        <v>217</v>
      </c>
      <c r="C107" s="447">
        <v>0.35</v>
      </c>
      <c r="D107" s="354"/>
      <c r="E107" s="452" t="s">
        <v>85</v>
      </c>
      <c r="F107" s="453"/>
      <c r="G107" s="452" t="s">
        <v>85</v>
      </c>
      <c r="H107" s="453"/>
      <c r="I107" s="452" t="s">
        <v>85</v>
      </c>
      <c r="J107" s="453"/>
    </row>
    <row r="108" spans="1:10" ht="15" outlineLevel="1">
      <c r="A108" s="357"/>
      <c r="B108" s="173" t="s">
        <v>216</v>
      </c>
      <c r="C108" s="447">
        <v>0.35</v>
      </c>
      <c r="D108" s="354"/>
      <c r="E108" s="452" t="s">
        <v>85</v>
      </c>
      <c r="F108" s="453"/>
      <c r="G108" s="452" t="s">
        <v>85</v>
      </c>
      <c r="H108" s="453"/>
      <c r="I108" s="452" t="s">
        <v>85</v>
      </c>
      <c r="J108" s="453"/>
    </row>
    <row r="109" spans="1:10" ht="38.25" outlineLevel="1">
      <c r="A109" s="40">
        <v>3</v>
      </c>
      <c r="B109" s="172" t="s">
        <v>215</v>
      </c>
      <c r="C109" s="447">
        <v>0.1</v>
      </c>
      <c r="D109" s="354"/>
      <c r="E109" s="452" t="s">
        <v>85</v>
      </c>
      <c r="F109" s="453"/>
      <c r="G109" s="452" t="s">
        <v>85</v>
      </c>
      <c r="H109" s="453"/>
      <c r="I109" s="452" t="s">
        <v>85</v>
      </c>
      <c r="J109" s="453"/>
    </row>
    <row r="110" spans="1:10" ht="40.5" customHeight="1" outlineLevel="1">
      <c r="A110" s="40">
        <v>4</v>
      </c>
      <c r="B110" s="172" t="s">
        <v>28</v>
      </c>
      <c r="C110" s="454">
        <v>44000</v>
      </c>
      <c r="D110" s="354"/>
      <c r="E110" s="452" t="s">
        <v>85</v>
      </c>
      <c r="F110" s="453"/>
      <c r="G110" s="452" t="s">
        <v>85</v>
      </c>
      <c r="H110" s="453"/>
      <c r="I110" s="454">
        <v>2054</v>
      </c>
      <c r="J110" s="354"/>
    </row>
    <row r="111" spans="1:10" ht="12.75" customHeight="1" outlineLevel="1">
      <c r="A111" s="418" t="s">
        <v>351</v>
      </c>
      <c r="B111" s="419"/>
      <c r="C111" s="419"/>
      <c r="D111" s="419"/>
      <c r="E111" s="419"/>
      <c r="F111" s="419"/>
      <c r="G111" s="419"/>
      <c r="H111" s="419"/>
      <c r="I111" s="419"/>
      <c r="J111" s="420"/>
    </row>
    <row r="112" spans="1:10" ht="38.25" outlineLevel="1">
      <c r="A112" s="40">
        <v>1</v>
      </c>
      <c r="B112" s="174" t="s">
        <v>214</v>
      </c>
      <c r="C112" s="447">
        <v>0.4</v>
      </c>
      <c r="D112" s="354"/>
      <c r="E112" s="450">
        <v>0.1964</v>
      </c>
      <c r="F112" s="354"/>
      <c r="G112" s="450">
        <v>0.1896</v>
      </c>
      <c r="H112" s="354"/>
      <c r="I112" s="450">
        <v>0.192</v>
      </c>
      <c r="J112" s="354"/>
    </row>
    <row r="113" spans="1:10" ht="38.25" customHeight="1" outlineLevel="1">
      <c r="A113" s="357">
        <v>2</v>
      </c>
      <c r="B113" s="174" t="s">
        <v>213</v>
      </c>
      <c r="C113" s="447">
        <v>0.35</v>
      </c>
      <c r="D113" s="354"/>
      <c r="E113" s="452" t="s">
        <v>85</v>
      </c>
      <c r="F113" s="453"/>
      <c r="G113" s="452" t="s">
        <v>85</v>
      </c>
      <c r="H113" s="453"/>
      <c r="I113" s="452" t="s">
        <v>85</v>
      </c>
      <c r="J113" s="453"/>
    </row>
    <row r="114" spans="1:10" ht="15" outlineLevel="1">
      <c r="A114" s="357"/>
      <c r="B114" s="175" t="s">
        <v>212</v>
      </c>
      <c r="C114" s="447">
        <v>0.1</v>
      </c>
      <c r="D114" s="354"/>
      <c r="E114" s="452" t="s">
        <v>85</v>
      </c>
      <c r="F114" s="453"/>
      <c r="G114" s="452" t="s">
        <v>85</v>
      </c>
      <c r="H114" s="453"/>
      <c r="I114" s="452" t="s">
        <v>85</v>
      </c>
      <c r="J114" s="453"/>
    </row>
    <row r="115" spans="1:10" ht="25.5" outlineLevel="1">
      <c r="A115" s="40">
        <v>3</v>
      </c>
      <c r="B115" s="174" t="s">
        <v>29</v>
      </c>
      <c r="C115" s="454">
        <v>11500</v>
      </c>
      <c r="D115" s="354"/>
      <c r="E115" s="452" t="s">
        <v>85</v>
      </c>
      <c r="F115" s="453"/>
      <c r="G115" s="452" t="s">
        <v>85</v>
      </c>
      <c r="H115" s="453"/>
      <c r="I115" s="353">
        <v>149</v>
      </c>
      <c r="J115" s="354"/>
    </row>
    <row r="116" spans="1:10" s="217" customFormat="1" ht="17.25" customHeight="1" outlineLevel="1">
      <c r="A116" s="160" t="s">
        <v>280</v>
      </c>
      <c r="B116" s="213" t="s">
        <v>224</v>
      </c>
      <c r="C116" s="452" t="s">
        <v>85</v>
      </c>
      <c r="D116" s="453"/>
      <c r="E116" s="452" t="s">
        <v>85</v>
      </c>
      <c r="F116" s="453"/>
      <c r="G116" s="452" t="s">
        <v>85</v>
      </c>
      <c r="H116" s="453"/>
      <c r="I116" s="452" t="s">
        <v>85</v>
      </c>
      <c r="J116" s="453"/>
    </row>
    <row r="117" spans="1:10" ht="14.25" customHeight="1">
      <c r="A117" s="438" t="s">
        <v>137</v>
      </c>
      <c r="B117" s="439"/>
      <c r="C117" s="439"/>
      <c r="D117" s="439"/>
      <c r="E117" s="439"/>
      <c r="F117" s="439"/>
      <c r="G117" s="439"/>
      <c r="H117" s="439"/>
      <c r="I117" s="439"/>
      <c r="J117" s="440"/>
    </row>
    <row r="118" spans="1:10" ht="14.25" customHeight="1" outlineLevel="1">
      <c r="A118" s="418" t="s">
        <v>295</v>
      </c>
      <c r="B118" s="419"/>
      <c r="C118" s="419"/>
      <c r="D118" s="419"/>
      <c r="E118" s="419"/>
      <c r="F118" s="419"/>
      <c r="G118" s="419"/>
      <c r="H118" s="419"/>
      <c r="I118" s="419"/>
      <c r="J118" s="420"/>
    </row>
    <row r="119" spans="1:10" ht="25.5" outlineLevel="1">
      <c r="A119" s="40">
        <v>1</v>
      </c>
      <c r="B119" s="172" t="s">
        <v>211</v>
      </c>
      <c r="C119" s="447">
        <v>0.1</v>
      </c>
      <c r="D119" s="354"/>
      <c r="E119" s="452" t="s">
        <v>7</v>
      </c>
      <c r="F119" s="453"/>
      <c r="G119" s="452" t="s">
        <v>7</v>
      </c>
      <c r="H119" s="453"/>
      <c r="I119" s="450">
        <v>0.0781</v>
      </c>
      <c r="J119" s="354"/>
    </row>
    <row r="120" spans="1:10" ht="38.25" outlineLevel="1">
      <c r="A120" s="40">
        <v>2</v>
      </c>
      <c r="B120" s="172" t="s">
        <v>210</v>
      </c>
      <c r="C120" s="447">
        <v>0.4</v>
      </c>
      <c r="D120" s="354"/>
      <c r="E120" s="452" t="s">
        <v>85</v>
      </c>
      <c r="F120" s="453"/>
      <c r="G120" s="452" t="s">
        <v>85</v>
      </c>
      <c r="H120" s="453"/>
      <c r="I120" s="452" t="s">
        <v>85</v>
      </c>
      <c r="J120" s="453"/>
    </row>
    <row r="121" spans="1:10" ht="38.25" outlineLevel="1">
      <c r="A121" s="40">
        <v>3</v>
      </c>
      <c r="B121" s="172" t="s">
        <v>209</v>
      </c>
      <c r="C121" s="447">
        <v>0.15</v>
      </c>
      <c r="D121" s="354"/>
      <c r="E121" s="452" t="s">
        <v>7</v>
      </c>
      <c r="F121" s="453"/>
      <c r="G121" s="452" t="s">
        <v>7</v>
      </c>
      <c r="H121" s="453"/>
      <c r="I121" s="450">
        <v>0.1071</v>
      </c>
      <c r="J121" s="354"/>
    </row>
    <row r="122" spans="1:10" ht="38.25" outlineLevel="1">
      <c r="A122" s="40">
        <v>4</v>
      </c>
      <c r="B122" s="172" t="s">
        <v>208</v>
      </c>
      <c r="C122" s="447">
        <v>1</v>
      </c>
      <c r="D122" s="354"/>
      <c r="E122" s="452" t="s">
        <v>7</v>
      </c>
      <c r="F122" s="453"/>
      <c r="G122" s="452" t="s">
        <v>7</v>
      </c>
      <c r="H122" s="453"/>
      <c r="I122" s="450">
        <v>1.2724</v>
      </c>
      <c r="J122" s="354"/>
    </row>
    <row r="123" spans="1:10" ht="18" customHeight="1" outlineLevel="1">
      <c r="A123" s="418" t="s">
        <v>335</v>
      </c>
      <c r="B123" s="419"/>
      <c r="C123" s="419"/>
      <c r="D123" s="419"/>
      <c r="E123" s="419"/>
      <c r="F123" s="419"/>
      <c r="G123" s="419"/>
      <c r="H123" s="419"/>
      <c r="I123" s="419"/>
      <c r="J123" s="420"/>
    </row>
    <row r="124" spans="1:10" ht="17.25" customHeight="1" outlineLevel="1">
      <c r="A124" s="40">
        <v>1</v>
      </c>
      <c r="B124" s="172" t="s">
        <v>30</v>
      </c>
      <c r="C124" s="454">
        <v>7000</v>
      </c>
      <c r="D124" s="354"/>
      <c r="E124" s="355" t="s">
        <v>85</v>
      </c>
      <c r="F124" s="356"/>
      <c r="G124" s="355" t="s">
        <v>85</v>
      </c>
      <c r="H124" s="356"/>
      <c r="I124" s="355" t="s">
        <v>85</v>
      </c>
      <c r="J124" s="356"/>
    </row>
    <row r="125" spans="1:10" ht="25.5" outlineLevel="1">
      <c r="A125" s="40">
        <v>2</v>
      </c>
      <c r="B125" s="172" t="s">
        <v>31</v>
      </c>
      <c r="C125" s="447">
        <v>0.3</v>
      </c>
      <c r="D125" s="354"/>
      <c r="E125" s="355" t="s">
        <v>85</v>
      </c>
      <c r="F125" s="356"/>
      <c r="G125" s="355" t="s">
        <v>85</v>
      </c>
      <c r="H125" s="356"/>
      <c r="I125" s="355" t="s">
        <v>85</v>
      </c>
      <c r="J125" s="356"/>
    </row>
    <row r="126" spans="1:10" s="217" customFormat="1" ht="18.75" customHeight="1" outlineLevel="1">
      <c r="A126" s="160" t="s">
        <v>280</v>
      </c>
      <c r="B126" s="213" t="s">
        <v>224</v>
      </c>
      <c r="C126" s="452" t="s">
        <v>85</v>
      </c>
      <c r="D126" s="453"/>
      <c r="E126" s="452" t="s">
        <v>85</v>
      </c>
      <c r="F126" s="453"/>
      <c r="G126" s="452" t="s">
        <v>85</v>
      </c>
      <c r="H126" s="453"/>
      <c r="I126" s="452" t="s">
        <v>85</v>
      </c>
      <c r="J126" s="453"/>
    </row>
    <row r="127" spans="1:10" ht="14.25" customHeight="1" outlineLevel="1">
      <c r="A127" s="438" t="s">
        <v>139</v>
      </c>
      <c r="B127" s="439"/>
      <c r="C127" s="439"/>
      <c r="D127" s="439"/>
      <c r="E127" s="439"/>
      <c r="F127" s="439"/>
      <c r="G127" s="439"/>
      <c r="H127" s="439"/>
      <c r="I127" s="439"/>
      <c r="J127" s="440"/>
    </row>
    <row r="128" spans="1:10" ht="15" customHeight="1" outlineLevel="1">
      <c r="A128" s="418" t="s">
        <v>295</v>
      </c>
      <c r="B128" s="419"/>
      <c r="C128" s="419"/>
      <c r="D128" s="419"/>
      <c r="E128" s="419"/>
      <c r="F128" s="419"/>
      <c r="G128" s="419"/>
      <c r="H128" s="419"/>
      <c r="I128" s="419"/>
      <c r="J128" s="420"/>
    </row>
    <row r="129" spans="1:10" ht="38.25" outlineLevel="1">
      <c r="A129" s="40">
        <v>1</v>
      </c>
      <c r="B129" s="174" t="s">
        <v>32</v>
      </c>
      <c r="C129" s="447">
        <v>0.06</v>
      </c>
      <c r="D129" s="354"/>
      <c r="E129" s="452" t="s">
        <v>85</v>
      </c>
      <c r="F129" s="453"/>
      <c r="G129" s="452" t="s">
        <v>85</v>
      </c>
      <c r="H129" s="453"/>
      <c r="I129" s="450">
        <v>0.0062</v>
      </c>
      <c r="J129" s="354"/>
    </row>
    <row r="130" spans="1:10" ht="25.5" outlineLevel="1">
      <c r="A130" s="40">
        <v>2</v>
      </c>
      <c r="B130" s="174" t="s">
        <v>33</v>
      </c>
      <c r="C130" s="447">
        <v>0.1</v>
      </c>
      <c r="D130" s="354"/>
      <c r="E130" s="452" t="s">
        <v>85</v>
      </c>
      <c r="F130" s="453"/>
      <c r="G130" s="452" t="s">
        <v>85</v>
      </c>
      <c r="H130" s="453"/>
      <c r="I130" s="452" t="s">
        <v>85</v>
      </c>
      <c r="J130" s="453"/>
    </row>
    <row r="131" spans="1:10" ht="18" customHeight="1" outlineLevel="1">
      <c r="A131" s="418" t="s">
        <v>335</v>
      </c>
      <c r="B131" s="419"/>
      <c r="C131" s="419"/>
      <c r="D131" s="419"/>
      <c r="E131" s="419"/>
      <c r="F131" s="419"/>
      <c r="G131" s="419"/>
      <c r="H131" s="419"/>
      <c r="I131" s="419"/>
      <c r="J131" s="420"/>
    </row>
    <row r="132" spans="1:10" ht="51" customHeight="1" outlineLevel="1">
      <c r="A132" s="40">
        <v>1</v>
      </c>
      <c r="B132" s="174" t="s">
        <v>50</v>
      </c>
      <c r="C132" s="447">
        <v>0.1</v>
      </c>
      <c r="D132" s="354"/>
      <c r="E132" s="447">
        <v>0</v>
      </c>
      <c r="F132" s="354"/>
      <c r="G132" s="447">
        <v>0</v>
      </c>
      <c r="H132" s="354"/>
      <c r="I132" s="447">
        <v>0</v>
      </c>
      <c r="J132" s="354"/>
    </row>
    <row r="133" spans="1:10" ht="51" outlineLevel="1">
      <c r="A133" s="40">
        <v>2</v>
      </c>
      <c r="B133" s="174" t="s">
        <v>51</v>
      </c>
      <c r="C133" s="447">
        <v>0.3</v>
      </c>
      <c r="D133" s="354"/>
      <c r="E133" s="452" t="s">
        <v>85</v>
      </c>
      <c r="F133" s="453"/>
      <c r="G133" s="452" t="s">
        <v>85</v>
      </c>
      <c r="H133" s="453"/>
      <c r="I133" s="452" t="s">
        <v>85</v>
      </c>
      <c r="J133" s="453"/>
    </row>
    <row r="134" spans="1:10" ht="18.75" customHeight="1" outlineLevel="1">
      <c r="A134" s="160" t="s">
        <v>280</v>
      </c>
      <c r="B134" s="213" t="s">
        <v>224</v>
      </c>
      <c r="C134" s="452" t="s">
        <v>85</v>
      </c>
      <c r="D134" s="453"/>
      <c r="E134" s="452" t="s">
        <v>85</v>
      </c>
      <c r="F134" s="453"/>
      <c r="G134" s="452" t="s">
        <v>85</v>
      </c>
      <c r="H134" s="453"/>
      <c r="I134" s="452" t="s">
        <v>85</v>
      </c>
      <c r="J134" s="453"/>
    </row>
    <row r="135" spans="1:10" ht="14.25" customHeight="1">
      <c r="A135" s="438" t="s">
        <v>144</v>
      </c>
      <c r="B135" s="439"/>
      <c r="C135" s="439"/>
      <c r="D135" s="439"/>
      <c r="E135" s="439"/>
      <c r="F135" s="439"/>
      <c r="G135" s="439"/>
      <c r="H135" s="439"/>
      <c r="I135" s="439"/>
      <c r="J135" s="440"/>
    </row>
    <row r="136" spans="1:10" ht="14.25" customHeight="1" outlineLevel="1">
      <c r="A136" s="418" t="s">
        <v>295</v>
      </c>
      <c r="B136" s="419"/>
      <c r="C136" s="419"/>
      <c r="D136" s="419"/>
      <c r="E136" s="419"/>
      <c r="F136" s="419"/>
      <c r="G136" s="419"/>
      <c r="H136" s="419"/>
      <c r="I136" s="419"/>
      <c r="J136" s="420"/>
    </row>
    <row r="137" spans="1:10" ht="38.25" outlineLevel="1">
      <c r="A137" s="40">
        <v>1</v>
      </c>
      <c r="B137" s="172" t="s">
        <v>52</v>
      </c>
      <c r="C137" s="447">
        <v>0.06</v>
      </c>
      <c r="D137" s="354"/>
      <c r="E137" s="450">
        <v>0.0451</v>
      </c>
      <c r="F137" s="354"/>
      <c r="G137" s="450">
        <v>0.0424</v>
      </c>
      <c r="H137" s="354"/>
      <c r="I137" s="450">
        <v>0.0437</v>
      </c>
      <c r="J137" s="354"/>
    </row>
    <row r="138" spans="1:10" ht="38.25" outlineLevel="1">
      <c r="A138" s="40">
        <v>2</v>
      </c>
      <c r="B138" s="172" t="s">
        <v>53</v>
      </c>
      <c r="C138" s="447">
        <v>0.01</v>
      </c>
      <c r="D138" s="354"/>
      <c r="E138" s="447">
        <v>0</v>
      </c>
      <c r="F138" s="354"/>
      <c r="G138" s="447">
        <v>0</v>
      </c>
      <c r="H138" s="354"/>
      <c r="I138" s="447">
        <v>0</v>
      </c>
      <c r="J138" s="354"/>
    </row>
    <row r="139" spans="1:10" ht="25.5" outlineLevel="1">
      <c r="A139" s="40">
        <v>3</v>
      </c>
      <c r="B139" s="172" t="s">
        <v>54</v>
      </c>
      <c r="C139" s="447">
        <v>0.75</v>
      </c>
      <c r="D139" s="354"/>
      <c r="E139" s="355" t="s">
        <v>85</v>
      </c>
      <c r="F139" s="356"/>
      <c r="G139" s="355" t="s">
        <v>85</v>
      </c>
      <c r="H139" s="356"/>
      <c r="I139" s="450">
        <v>0.4413</v>
      </c>
      <c r="J139" s="354"/>
    </row>
    <row r="140" spans="1:10" ht="16.5" customHeight="1" outlineLevel="1">
      <c r="A140" s="418" t="s">
        <v>335</v>
      </c>
      <c r="B140" s="419"/>
      <c r="C140" s="419"/>
      <c r="D140" s="419"/>
      <c r="E140" s="419"/>
      <c r="F140" s="419"/>
      <c r="G140" s="419"/>
      <c r="H140" s="419"/>
      <c r="I140" s="419"/>
      <c r="J140" s="420"/>
    </row>
    <row r="141" spans="1:10" ht="38.25" outlineLevel="1">
      <c r="A141" s="357">
        <v>1</v>
      </c>
      <c r="B141" s="172" t="s">
        <v>55</v>
      </c>
      <c r="C141" s="447">
        <v>0.6</v>
      </c>
      <c r="D141" s="354"/>
      <c r="E141" s="355" t="s">
        <v>85</v>
      </c>
      <c r="F141" s="356"/>
      <c r="G141" s="355" t="s">
        <v>85</v>
      </c>
      <c r="H141" s="356"/>
      <c r="I141" s="450">
        <v>0.0992</v>
      </c>
      <c r="J141" s="354"/>
    </row>
    <row r="142" spans="1:10" ht="15" outlineLevel="1">
      <c r="A142" s="357"/>
      <c r="B142" s="173" t="s">
        <v>56</v>
      </c>
      <c r="C142" s="447">
        <v>0.42</v>
      </c>
      <c r="D142" s="354"/>
      <c r="E142" s="355" t="s">
        <v>85</v>
      </c>
      <c r="F142" s="356"/>
      <c r="G142" s="355" t="s">
        <v>85</v>
      </c>
      <c r="H142" s="356"/>
      <c r="I142" s="450">
        <v>0.0943</v>
      </c>
      <c r="J142" s="354"/>
    </row>
    <row r="143" spans="1:10" ht="15" outlineLevel="1">
      <c r="A143" s="357"/>
      <c r="B143" s="173" t="s">
        <v>57</v>
      </c>
      <c r="C143" s="447">
        <v>0.8</v>
      </c>
      <c r="D143" s="354"/>
      <c r="E143" s="355" t="s">
        <v>85</v>
      </c>
      <c r="F143" s="356"/>
      <c r="G143" s="355" t="s">
        <v>85</v>
      </c>
      <c r="H143" s="356"/>
      <c r="I143" s="450">
        <v>0.1025</v>
      </c>
      <c r="J143" s="354"/>
    </row>
    <row r="144" spans="1:10" ht="16.5" customHeight="1" outlineLevel="1">
      <c r="A144" s="418" t="s">
        <v>336</v>
      </c>
      <c r="B144" s="419"/>
      <c r="C144" s="419"/>
      <c r="D144" s="419"/>
      <c r="E144" s="419"/>
      <c r="F144" s="419"/>
      <c r="G144" s="419"/>
      <c r="H144" s="419"/>
      <c r="I144" s="419"/>
      <c r="J144" s="420"/>
    </row>
    <row r="145" spans="1:10" ht="25.5" outlineLevel="1">
      <c r="A145" s="40">
        <v>1</v>
      </c>
      <c r="B145" s="172" t="s">
        <v>58</v>
      </c>
      <c r="C145" s="447">
        <v>0.5</v>
      </c>
      <c r="D145" s="354"/>
      <c r="E145" s="355" t="s">
        <v>85</v>
      </c>
      <c r="F145" s="356"/>
      <c r="G145" s="355" t="s">
        <v>85</v>
      </c>
      <c r="H145" s="356"/>
      <c r="I145" s="450">
        <v>0.1429</v>
      </c>
      <c r="J145" s="354"/>
    </row>
    <row r="146" spans="1:10" ht="38.25" outlineLevel="1">
      <c r="A146" s="40">
        <v>2</v>
      </c>
      <c r="B146" s="172" t="s">
        <v>59</v>
      </c>
      <c r="C146" s="447">
        <v>0.38</v>
      </c>
      <c r="D146" s="354"/>
      <c r="E146" s="355" t="s">
        <v>85</v>
      </c>
      <c r="F146" s="356"/>
      <c r="G146" s="355" t="s">
        <v>85</v>
      </c>
      <c r="H146" s="356"/>
      <c r="I146" s="450">
        <v>0.1331</v>
      </c>
      <c r="J146" s="354"/>
    </row>
    <row r="147" spans="1:10" ht="25.5" outlineLevel="1">
      <c r="A147" s="40">
        <v>3</v>
      </c>
      <c r="B147" s="172" t="s">
        <v>145</v>
      </c>
      <c r="C147" s="454">
        <v>69885</v>
      </c>
      <c r="D147" s="461"/>
      <c r="E147" s="355" t="s">
        <v>85</v>
      </c>
      <c r="F147" s="356"/>
      <c r="G147" s="355" t="s">
        <v>85</v>
      </c>
      <c r="H147" s="356"/>
      <c r="I147" s="353">
        <v>47</v>
      </c>
      <c r="J147" s="354"/>
    </row>
    <row r="148" spans="1:10" ht="18" customHeight="1" outlineLevel="1">
      <c r="A148" s="418" t="s">
        <v>351</v>
      </c>
      <c r="B148" s="419"/>
      <c r="C148" s="419"/>
      <c r="D148" s="419"/>
      <c r="E148" s="419"/>
      <c r="F148" s="419"/>
      <c r="G148" s="419"/>
      <c r="H148" s="419"/>
      <c r="I148" s="419"/>
      <c r="J148" s="420"/>
    </row>
    <row r="149" spans="1:10" ht="26.25" customHeight="1" outlineLevel="1">
      <c r="A149" s="464">
        <v>1</v>
      </c>
      <c r="B149" s="172" t="s">
        <v>60</v>
      </c>
      <c r="C149" s="447">
        <v>0.11</v>
      </c>
      <c r="D149" s="354"/>
      <c r="E149" s="452" t="s">
        <v>431</v>
      </c>
      <c r="F149" s="453"/>
      <c r="G149" s="452" t="s">
        <v>431</v>
      </c>
      <c r="H149" s="453"/>
      <c r="I149" s="450">
        <v>0.002</v>
      </c>
      <c r="J149" s="354"/>
    </row>
    <row r="150" spans="1:10" ht="15" outlineLevel="1">
      <c r="A150" s="465"/>
      <c r="B150" s="172" t="s">
        <v>61</v>
      </c>
      <c r="C150" s="447">
        <v>0.33</v>
      </c>
      <c r="D150" s="354"/>
      <c r="E150" s="452" t="s">
        <v>431</v>
      </c>
      <c r="F150" s="453"/>
      <c r="G150" s="452" t="s">
        <v>431</v>
      </c>
      <c r="H150" s="453"/>
      <c r="I150" s="450">
        <v>0.0047</v>
      </c>
      <c r="J150" s="354"/>
    </row>
    <row r="151" spans="1:10" ht="15" outlineLevel="1">
      <c r="A151" s="466"/>
      <c r="B151" s="172" t="s">
        <v>62</v>
      </c>
      <c r="C151" s="447">
        <v>0.08</v>
      </c>
      <c r="D151" s="354"/>
      <c r="E151" s="452" t="s">
        <v>431</v>
      </c>
      <c r="F151" s="453"/>
      <c r="G151" s="452" t="s">
        <v>431</v>
      </c>
      <c r="H151" s="453"/>
      <c r="I151" s="447">
        <v>0</v>
      </c>
      <c r="J151" s="354"/>
    </row>
    <row r="152" spans="1:10" ht="15" outlineLevel="1">
      <c r="A152" s="160" t="s">
        <v>280</v>
      </c>
      <c r="B152" s="213" t="s">
        <v>224</v>
      </c>
      <c r="C152" s="452" t="s">
        <v>85</v>
      </c>
      <c r="D152" s="453"/>
      <c r="E152" s="452" t="s">
        <v>85</v>
      </c>
      <c r="F152" s="453"/>
      <c r="G152" s="452" t="s">
        <v>85</v>
      </c>
      <c r="H152" s="453"/>
      <c r="I152" s="452" t="s">
        <v>85</v>
      </c>
      <c r="J152" s="453"/>
    </row>
    <row r="153" spans="1:10" ht="15.75">
      <c r="A153" s="392" t="s">
        <v>314</v>
      </c>
      <c r="B153" s="392"/>
      <c r="C153" s="393"/>
      <c r="D153" s="393"/>
      <c r="E153" s="393"/>
      <c r="F153" s="393"/>
      <c r="G153" s="393"/>
      <c r="H153" s="393"/>
      <c r="I153" s="393"/>
      <c r="J153" s="393"/>
    </row>
    <row r="154" spans="1:10" ht="12.75" customHeight="1">
      <c r="A154" s="462"/>
      <c r="B154" s="462"/>
      <c r="C154" s="463"/>
      <c r="D154" s="463"/>
      <c r="E154" s="463"/>
      <c r="F154" s="463"/>
      <c r="G154" s="463"/>
      <c r="H154" s="463"/>
      <c r="I154" s="463"/>
      <c r="J154" s="463"/>
    </row>
    <row r="155" spans="1:10" ht="12.75">
      <c r="A155" s="53"/>
      <c r="B155" s="64"/>
      <c r="C155" s="64"/>
      <c r="D155" s="65"/>
      <c r="E155" s="42"/>
      <c r="F155" s="42"/>
      <c r="G155" s="66"/>
      <c r="H155" s="54"/>
      <c r="I155" s="43"/>
      <c r="J155" s="43"/>
    </row>
    <row r="156" spans="1:10" ht="15.75" customHeight="1">
      <c r="A156" s="470" t="s">
        <v>304</v>
      </c>
      <c r="B156" s="471"/>
      <c r="C156" s="471"/>
      <c r="D156" s="471"/>
      <c r="E156" s="471"/>
      <c r="F156" s="471"/>
      <c r="G156" s="471"/>
      <c r="H156" s="471"/>
      <c r="I156" s="471"/>
      <c r="J156" s="60"/>
    </row>
    <row r="157" spans="1:10" ht="15.75">
      <c r="A157" s="101"/>
      <c r="B157" s="102"/>
      <c r="C157" s="102"/>
      <c r="D157" s="102"/>
      <c r="E157" s="102"/>
      <c r="F157" s="102"/>
      <c r="G157" s="102"/>
      <c r="H157" s="102"/>
      <c r="I157" s="102"/>
      <c r="J157" s="60"/>
    </row>
    <row r="158" spans="1:10" ht="37.5" customHeight="1">
      <c r="A158" s="467" t="s">
        <v>257</v>
      </c>
      <c r="B158" s="467"/>
      <c r="C158" s="467"/>
      <c r="D158" s="467"/>
      <c r="E158" s="467"/>
      <c r="F158" s="467"/>
      <c r="G158" s="467"/>
      <c r="H158" s="467"/>
      <c r="I158" s="467"/>
      <c r="J158" s="467"/>
    </row>
    <row r="159" spans="1:10" ht="15.75">
      <c r="A159" s="101"/>
      <c r="B159" s="102"/>
      <c r="C159" s="102"/>
      <c r="D159" s="102"/>
      <c r="E159" s="102"/>
      <c r="F159" s="102"/>
      <c r="G159" s="102"/>
      <c r="H159" s="102"/>
      <c r="I159" s="102"/>
      <c r="J159" s="60"/>
    </row>
    <row r="160" spans="1:10" ht="21.75" customHeight="1">
      <c r="A160" s="468" t="s">
        <v>185</v>
      </c>
      <c r="B160" s="469" t="s">
        <v>98</v>
      </c>
      <c r="C160" s="405" t="s">
        <v>276</v>
      </c>
      <c r="D160" s="469" t="s">
        <v>106</v>
      </c>
      <c r="E160" s="469"/>
      <c r="F160" s="469"/>
      <c r="G160" s="469" t="s">
        <v>107</v>
      </c>
      <c r="H160" s="469"/>
      <c r="I160" s="469"/>
      <c r="J160" s="405" t="s">
        <v>275</v>
      </c>
    </row>
    <row r="161" spans="1:10" ht="24" customHeight="1">
      <c r="A161" s="468"/>
      <c r="B161" s="469"/>
      <c r="C161" s="405"/>
      <c r="D161" s="67" t="s">
        <v>99</v>
      </c>
      <c r="E161" s="67" t="s">
        <v>100</v>
      </c>
      <c r="F161" s="67" t="s">
        <v>95</v>
      </c>
      <c r="G161" s="67" t="s">
        <v>99</v>
      </c>
      <c r="H161" s="67" t="s">
        <v>100</v>
      </c>
      <c r="I161" s="67" t="s">
        <v>95</v>
      </c>
      <c r="J161" s="405"/>
    </row>
    <row r="162" spans="1:10" ht="15">
      <c r="A162" s="147">
        <v>1</v>
      </c>
      <c r="B162" s="148">
        <v>2</v>
      </c>
      <c r="C162" s="148">
        <v>3</v>
      </c>
      <c r="D162" s="149">
        <v>4</v>
      </c>
      <c r="E162" s="149">
        <v>5</v>
      </c>
      <c r="F162" s="149">
        <v>6</v>
      </c>
      <c r="G162" s="149">
        <v>7</v>
      </c>
      <c r="H162" s="149">
        <v>8</v>
      </c>
      <c r="I162" s="149">
        <v>9</v>
      </c>
      <c r="J162" s="150" t="s">
        <v>277</v>
      </c>
    </row>
    <row r="163" spans="1:10" ht="24.75" customHeight="1">
      <c r="A163" s="379" t="s">
        <v>123</v>
      </c>
      <c r="B163" s="379"/>
      <c r="C163" s="379"/>
      <c r="D163" s="379"/>
      <c r="E163" s="379"/>
      <c r="F163" s="379"/>
      <c r="G163" s="379"/>
      <c r="H163" s="379"/>
      <c r="I163" s="379"/>
      <c r="J163" s="379"/>
    </row>
    <row r="164" spans="1:10" s="69" customFormat="1" ht="26.25" customHeight="1" hidden="1" outlineLevel="1">
      <c r="A164" s="40">
        <v>1</v>
      </c>
      <c r="B164" s="68" t="s">
        <v>124</v>
      </c>
      <c r="C164" s="198"/>
      <c r="D164" s="200"/>
      <c r="E164" s="201"/>
      <c r="F164" s="201"/>
      <c r="G164" s="200"/>
      <c r="H164" s="201"/>
      <c r="I164" s="201"/>
      <c r="J164" s="201"/>
    </row>
    <row r="165" spans="1:10" s="159" customFormat="1" ht="26.25" customHeight="1" hidden="1" outlineLevel="1">
      <c r="A165" s="40">
        <v>2</v>
      </c>
      <c r="B165" s="68" t="s">
        <v>186</v>
      </c>
      <c r="C165" s="198"/>
      <c r="D165" s="197" t="s">
        <v>85</v>
      </c>
      <c r="E165" s="197" t="s">
        <v>85</v>
      </c>
      <c r="F165" s="198"/>
      <c r="G165" s="197" t="s">
        <v>85</v>
      </c>
      <c r="H165" s="197" t="s">
        <v>85</v>
      </c>
      <c r="I165" s="198"/>
      <c r="J165" s="198"/>
    </row>
    <row r="166" spans="1:10" s="159" customFormat="1" ht="27" customHeight="1" hidden="1" outlineLevel="1">
      <c r="A166" s="40">
        <v>3</v>
      </c>
      <c r="B166" s="68" t="s">
        <v>146</v>
      </c>
      <c r="C166" s="198"/>
      <c r="D166" s="197" t="s">
        <v>85</v>
      </c>
      <c r="E166" s="197" t="s">
        <v>85</v>
      </c>
      <c r="F166" s="198"/>
      <c r="G166" s="197" t="s">
        <v>85</v>
      </c>
      <c r="H166" s="197" t="s">
        <v>85</v>
      </c>
      <c r="I166" s="198"/>
      <c r="J166" s="198"/>
    </row>
    <row r="167" spans="1:10" s="69" customFormat="1" ht="26.25" customHeight="1" hidden="1" outlineLevel="1">
      <c r="A167" s="40">
        <v>4</v>
      </c>
      <c r="B167" s="68" t="s">
        <v>125</v>
      </c>
      <c r="C167" s="198"/>
      <c r="D167" s="200"/>
      <c r="E167" s="201"/>
      <c r="F167" s="201"/>
      <c r="G167" s="200"/>
      <c r="H167" s="201"/>
      <c r="I167" s="201"/>
      <c r="J167" s="201"/>
    </row>
    <row r="168" spans="1:10" s="69" customFormat="1" ht="24.75" customHeight="1" hidden="1" outlineLevel="1">
      <c r="A168" s="357">
        <v>5</v>
      </c>
      <c r="B168" s="72" t="s">
        <v>281</v>
      </c>
      <c r="C168" s="198"/>
      <c r="D168" s="200"/>
      <c r="E168" s="201"/>
      <c r="F168" s="201"/>
      <c r="G168" s="200"/>
      <c r="H168" s="201"/>
      <c r="I168" s="201"/>
      <c r="J168" s="201"/>
    </row>
    <row r="169" spans="1:10" s="69" customFormat="1" ht="19.5" customHeight="1" hidden="1" outlineLevel="1">
      <c r="A169" s="357"/>
      <c r="B169" s="70" t="s">
        <v>187</v>
      </c>
      <c r="C169" s="202"/>
      <c r="D169" s="200"/>
      <c r="E169" s="201"/>
      <c r="F169" s="201"/>
      <c r="G169" s="200"/>
      <c r="H169" s="201"/>
      <c r="I169" s="201"/>
      <c r="J169" s="201"/>
    </row>
    <row r="170" spans="1:10" s="69" customFormat="1" ht="19.5" customHeight="1" hidden="1" outlineLevel="1">
      <c r="A170" s="357"/>
      <c r="B170" s="70" t="s">
        <v>188</v>
      </c>
      <c r="C170" s="202"/>
      <c r="D170" s="200"/>
      <c r="E170" s="201"/>
      <c r="F170" s="201"/>
      <c r="G170" s="200"/>
      <c r="H170" s="201"/>
      <c r="I170" s="201"/>
      <c r="J170" s="201"/>
    </row>
    <row r="171" spans="1:10" s="69" customFormat="1" ht="19.5" customHeight="1" hidden="1" outlineLevel="1">
      <c r="A171" s="357"/>
      <c r="B171" s="70" t="s">
        <v>189</v>
      </c>
      <c r="C171" s="202"/>
      <c r="D171" s="200"/>
      <c r="E171" s="201"/>
      <c r="F171" s="201"/>
      <c r="G171" s="200"/>
      <c r="H171" s="201"/>
      <c r="I171" s="201"/>
      <c r="J171" s="201"/>
    </row>
    <row r="172" spans="1:10" s="69" customFormat="1" ht="19.5" customHeight="1" hidden="1" outlineLevel="1">
      <c r="A172" s="357"/>
      <c r="B172" s="70" t="s">
        <v>190</v>
      </c>
      <c r="C172" s="202"/>
      <c r="D172" s="200"/>
      <c r="E172" s="201"/>
      <c r="F172" s="201"/>
      <c r="G172" s="200"/>
      <c r="H172" s="201"/>
      <c r="I172" s="201"/>
      <c r="J172" s="201"/>
    </row>
    <row r="173" spans="1:10" s="69" customFormat="1" ht="19.5" customHeight="1" hidden="1" outlineLevel="1">
      <c r="A173" s="357"/>
      <c r="B173" s="70" t="s">
        <v>191</v>
      </c>
      <c r="C173" s="202"/>
      <c r="D173" s="200"/>
      <c r="E173" s="201"/>
      <c r="F173" s="201"/>
      <c r="G173" s="200"/>
      <c r="H173" s="201"/>
      <c r="I173" s="201"/>
      <c r="J173" s="201"/>
    </row>
    <row r="174" spans="1:10" ht="15" hidden="1" outlineLevel="1">
      <c r="A174" s="160" t="s">
        <v>280</v>
      </c>
      <c r="B174" s="213" t="s">
        <v>224</v>
      </c>
      <c r="C174" s="214"/>
      <c r="D174" s="215"/>
      <c r="E174" s="213"/>
      <c r="F174" s="213"/>
      <c r="G174" s="216"/>
      <c r="H174" s="216"/>
      <c r="I174" s="216"/>
      <c r="J174" s="216"/>
    </row>
    <row r="175" spans="1:10" s="69" customFormat="1" ht="24.75" customHeight="1" collapsed="1">
      <c r="A175" s="376" t="s">
        <v>127</v>
      </c>
      <c r="B175" s="377"/>
      <c r="C175" s="377"/>
      <c r="D175" s="377"/>
      <c r="E175" s="377"/>
      <c r="F175" s="377"/>
      <c r="G175" s="377"/>
      <c r="H175" s="377"/>
      <c r="I175" s="377"/>
      <c r="J175" s="378"/>
    </row>
    <row r="176" spans="1:10" s="159" customFormat="1" ht="19.5" customHeight="1" hidden="1" outlineLevel="1">
      <c r="A176" s="40">
        <v>1</v>
      </c>
      <c r="B176" s="68" t="s">
        <v>148</v>
      </c>
      <c r="C176" s="198"/>
      <c r="D176" s="197" t="s">
        <v>85</v>
      </c>
      <c r="E176" s="197" t="s">
        <v>85</v>
      </c>
      <c r="F176" s="198"/>
      <c r="G176" s="197" t="s">
        <v>85</v>
      </c>
      <c r="H176" s="197" t="s">
        <v>85</v>
      </c>
      <c r="I176" s="198"/>
      <c r="J176" s="198"/>
    </row>
    <row r="177" spans="1:10" s="69" customFormat="1" ht="27" customHeight="1" hidden="1" outlineLevel="1">
      <c r="A177" s="357">
        <v>2</v>
      </c>
      <c r="B177" s="68" t="s">
        <v>128</v>
      </c>
      <c r="C177" s="198"/>
      <c r="D177" s="200"/>
      <c r="E177" s="201"/>
      <c r="F177" s="201"/>
      <c r="G177" s="203"/>
      <c r="H177" s="204"/>
      <c r="I177" s="201"/>
      <c r="J177" s="201"/>
    </row>
    <row r="178" spans="1:10" s="69" customFormat="1" ht="19.5" customHeight="1" hidden="1" outlineLevel="1">
      <c r="A178" s="357"/>
      <c r="B178" s="71" t="s">
        <v>192</v>
      </c>
      <c r="C178" s="205"/>
      <c r="D178" s="200"/>
      <c r="E178" s="201"/>
      <c r="F178" s="201"/>
      <c r="G178" s="200"/>
      <c r="H178" s="201"/>
      <c r="I178" s="201"/>
      <c r="J178" s="201"/>
    </row>
    <row r="179" spans="1:10" s="159" customFormat="1" ht="30" customHeight="1" hidden="1" outlineLevel="1">
      <c r="A179" s="40">
        <v>3</v>
      </c>
      <c r="B179" s="68" t="s">
        <v>193</v>
      </c>
      <c r="C179" s="198"/>
      <c r="D179" s="197" t="s">
        <v>85</v>
      </c>
      <c r="E179" s="197" t="s">
        <v>85</v>
      </c>
      <c r="F179" s="198"/>
      <c r="G179" s="197" t="s">
        <v>85</v>
      </c>
      <c r="H179" s="197" t="s">
        <v>85</v>
      </c>
      <c r="I179" s="198"/>
      <c r="J179" s="198"/>
    </row>
    <row r="180" spans="1:10" s="69" customFormat="1" ht="30" customHeight="1" hidden="1" outlineLevel="1">
      <c r="A180" s="40">
        <v>4</v>
      </c>
      <c r="B180" s="68" t="s">
        <v>129</v>
      </c>
      <c r="C180" s="198"/>
      <c r="D180" s="200"/>
      <c r="E180" s="201"/>
      <c r="F180" s="201"/>
      <c r="G180" s="200"/>
      <c r="H180" s="201"/>
      <c r="I180" s="201"/>
      <c r="J180" s="201"/>
    </row>
    <row r="181" spans="1:10" s="69" customFormat="1" ht="30" customHeight="1" hidden="1" outlineLevel="1">
      <c r="A181" s="40">
        <v>5</v>
      </c>
      <c r="B181" s="68" t="s">
        <v>160</v>
      </c>
      <c r="C181" s="198"/>
      <c r="D181" s="200"/>
      <c r="E181" s="201"/>
      <c r="F181" s="201"/>
      <c r="G181" s="200"/>
      <c r="H181" s="201"/>
      <c r="I181" s="201"/>
      <c r="J181" s="201"/>
    </row>
    <row r="182" spans="1:10" s="69" customFormat="1" ht="45" customHeight="1" hidden="1" outlineLevel="1">
      <c r="A182" s="40">
        <v>6</v>
      </c>
      <c r="B182" s="68" t="s">
        <v>130</v>
      </c>
      <c r="C182" s="198"/>
      <c r="D182" s="200"/>
      <c r="E182" s="201"/>
      <c r="F182" s="201"/>
      <c r="G182" s="200"/>
      <c r="H182" s="201"/>
      <c r="I182" s="201"/>
      <c r="J182" s="201"/>
    </row>
    <row r="183" spans="1:10" s="69" customFormat="1" ht="30" customHeight="1" hidden="1" outlineLevel="1">
      <c r="A183" s="40">
        <v>7</v>
      </c>
      <c r="B183" s="68" t="s">
        <v>63</v>
      </c>
      <c r="C183" s="198"/>
      <c r="D183" s="200"/>
      <c r="E183" s="201"/>
      <c r="F183" s="201"/>
      <c r="G183" s="200"/>
      <c r="H183" s="201"/>
      <c r="I183" s="201"/>
      <c r="J183" s="201"/>
    </row>
    <row r="184" spans="1:10" s="69" customFormat="1" ht="30" customHeight="1" hidden="1" outlineLevel="1">
      <c r="A184" s="40">
        <v>8</v>
      </c>
      <c r="B184" s="72" t="s">
        <v>64</v>
      </c>
      <c r="C184" s="206"/>
      <c r="D184" s="200"/>
      <c r="E184" s="201"/>
      <c r="F184" s="201"/>
      <c r="G184" s="200"/>
      <c r="H184" s="201"/>
      <c r="I184" s="201"/>
      <c r="J184" s="201"/>
    </row>
    <row r="185" spans="1:10" s="159" customFormat="1" ht="30" customHeight="1" hidden="1" outlineLevel="1">
      <c r="A185" s="40">
        <v>9</v>
      </c>
      <c r="B185" s="72" t="s">
        <v>166</v>
      </c>
      <c r="C185" s="198"/>
      <c r="D185" s="197" t="s">
        <v>85</v>
      </c>
      <c r="E185" s="197" t="s">
        <v>85</v>
      </c>
      <c r="F185" s="198"/>
      <c r="G185" s="197" t="s">
        <v>85</v>
      </c>
      <c r="H185" s="197" t="s">
        <v>85</v>
      </c>
      <c r="I185" s="198"/>
      <c r="J185" s="198"/>
    </row>
    <row r="186" spans="1:10" s="69" customFormat="1" ht="30" customHeight="1" hidden="1" outlineLevel="1">
      <c r="A186" s="40">
        <v>10</v>
      </c>
      <c r="B186" s="72" t="s">
        <v>161</v>
      </c>
      <c r="C186" s="198"/>
      <c r="D186" s="200"/>
      <c r="E186" s="201"/>
      <c r="F186" s="201"/>
      <c r="G186" s="200"/>
      <c r="H186" s="201"/>
      <c r="I186" s="201"/>
      <c r="J186" s="201"/>
    </row>
    <row r="187" spans="1:10" s="69" customFormat="1" ht="30" customHeight="1" hidden="1" outlineLevel="1">
      <c r="A187" s="357">
        <v>11</v>
      </c>
      <c r="B187" s="72" t="s">
        <v>162</v>
      </c>
      <c r="C187" s="198"/>
      <c r="D187" s="200"/>
      <c r="E187" s="201"/>
      <c r="F187" s="201"/>
      <c r="G187" s="200"/>
      <c r="H187" s="201"/>
      <c r="I187" s="201"/>
      <c r="J187" s="201"/>
    </row>
    <row r="188" spans="1:10" s="69" customFormat="1" ht="19.5" customHeight="1" hidden="1" outlineLevel="1">
      <c r="A188" s="357"/>
      <c r="B188" s="71" t="s">
        <v>194</v>
      </c>
      <c r="C188" s="205"/>
      <c r="D188" s="200"/>
      <c r="E188" s="201"/>
      <c r="F188" s="201"/>
      <c r="G188" s="200"/>
      <c r="H188" s="201"/>
      <c r="I188" s="201"/>
      <c r="J188" s="201"/>
    </row>
    <row r="189" spans="1:10" s="69" customFormat="1" ht="19.5" customHeight="1" hidden="1" outlineLevel="1">
      <c r="A189" s="357"/>
      <c r="B189" s="71" t="s">
        <v>195</v>
      </c>
      <c r="C189" s="205"/>
      <c r="D189" s="200"/>
      <c r="E189" s="201"/>
      <c r="F189" s="201"/>
      <c r="G189" s="200"/>
      <c r="H189" s="201"/>
      <c r="I189" s="201"/>
      <c r="J189" s="201"/>
    </row>
    <row r="190" spans="1:10" s="69" customFormat="1" ht="19.5" customHeight="1" hidden="1" outlineLevel="1">
      <c r="A190" s="357"/>
      <c r="B190" s="73" t="s">
        <v>196</v>
      </c>
      <c r="C190" s="207"/>
      <c r="D190" s="200"/>
      <c r="E190" s="201"/>
      <c r="F190" s="201"/>
      <c r="G190" s="200"/>
      <c r="H190" s="201"/>
      <c r="I190" s="201"/>
      <c r="J190" s="201"/>
    </row>
    <row r="191" spans="1:10" s="69" customFormat="1" ht="45" customHeight="1" hidden="1" outlineLevel="1">
      <c r="A191" s="40">
        <v>12</v>
      </c>
      <c r="B191" s="72" t="s">
        <v>164</v>
      </c>
      <c r="C191" s="208"/>
      <c r="D191" s="200"/>
      <c r="E191" s="201"/>
      <c r="F191" s="201"/>
      <c r="G191" s="200"/>
      <c r="H191" s="201"/>
      <c r="I191" s="201"/>
      <c r="J191" s="201"/>
    </row>
    <row r="192" spans="1:10" s="159" customFormat="1" ht="30" customHeight="1" hidden="1" outlineLevel="1">
      <c r="A192" s="40">
        <v>13</v>
      </c>
      <c r="B192" s="72" t="s">
        <v>65</v>
      </c>
      <c r="C192" s="208"/>
      <c r="D192" s="197" t="s">
        <v>85</v>
      </c>
      <c r="E192" s="197" t="s">
        <v>85</v>
      </c>
      <c r="F192" s="198"/>
      <c r="G192" s="197" t="s">
        <v>85</v>
      </c>
      <c r="H192" s="197" t="s">
        <v>85</v>
      </c>
      <c r="I192" s="198"/>
      <c r="J192" s="198"/>
    </row>
    <row r="193" spans="1:10" ht="18.75" customHeight="1" hidden="1" outlineLevel="1">
      <c r="A193" s="160" t="s">
        <v>280</v>
      </c>
      <c r="B193" s="213" t="s">
        <v>224</v>
      </c>
      <c r="C193" s="214"/>
      <c r="D193" s="215"/>
      <c r="E193" s="213"/>
      <c r="F193" s="213"/>
      <c r="G193" s="216"/>
      <c r="H193" s="216"/>
      <c r="I193" s="216"/>
      <c r="J193" s="216"/>
    </row>
    <row r="194" spans="1:10" s="69" customFormat="1" ht="24.75" customHeight="1" collapsed="1">
      <c r="A194" s="363" t="s">
        <v>131</v>
      </c>
      <c r="B194" s="364"/>
      <c r="C194" s="364"/>
      <c r="D194" s="364"/>
      <c r="E194" s="364"/>
      <c r="F194" s="364"/>
      <c r="G194" s="364"/>
      <c r="H194" s="364"/>
      <c r="I194" s="364"/>
      <c r="J194" s="365"/>
    </row>
    <row r="195" spans="1:10" s="159" customFormat="1" ht="19.5" customHeight="1" hidden="1" outlineLevel="1">
      <c r="A195" s="40">
        <v>1</v>
      </c>
      <c r="B195" s="68" t="s">
        <v>315</v>
      </c>
      <c r="C195" s="198"/>
      <c r="D195" s="197" t="s">
        <v>85</v>
      </c>
      <c r="E195" s="197" t="s">
        <v>85</v>
      </c>
      <c r="F195" s="198"/>
      <c r="G195" s="197" t="s">
        <v>85</v>
      </c>
      <c r="H195" s="197" t="s">
        <v>85</v>
      </c>
      <c r="I195" s="198"/>
      <c r="J195" s="198"/>
    </row>
    <row r="196" spans="1:10" s="69" customFormat="1" ht="30" customHeight="1" hidden="1" outlineLevel="1">
      <c r="A196" s="44">
        <v>2</v>
      </c>
      <c r="B196" s="72" t="s">
        <v>316</v>
      </c>
      <c r="C196" s="198"/>
      <c r="D196" s="200"/>
      <c r="E196" s="201"/>
      <c r="F196" s="201"/>
      <c r="G196" s="200"/>
      <c r="H196" s="201"/>
      <c r="I196" s="201"/>
      <c r="J196" s="201"/>
    </row>
    <row r="197" spans="1:10" s="159" customFormat="1" ht="30" customHeight="1" hidden="1" outlineLevel="1">
      <c r="A197" s="40">
        <v>3</v>
      </c>
      <c r="B197" s="68" t="s">
        <v>149</v>
      </c>
      <c r="C197" s="198"/>
      <c r="D197" s="197" t="s">
        <v>85</v>
      </c>
      <c r="E197" s="197" t="s">
        <v>85</v>
      </c>
      <c r="F197" s="198"/>
      <c r="G197" s="197" t="s">
        <v>85</v>
      </c>
      <c r="H197" s="197" t="s">
        <v>85</v>
      </c>
      <c r="I197" s="198"/>
      <c r="J197" s="198"/>
    </row>
    <row r="198" spans="1:10" s="159" customFormat="1" ht="45" customHeight="1" hidden="1" outlineLevel="1">
      <c r="A198" s="40">
        <v>4</v>
      </c>
      <c r="B198" s="68" t="s">
        <v>150</v>
      </c>
      <c r="C198" s="198"/>
      <c r="D198" s="197" t="s">
        <v>85</v>
      </c>
      <c r="E198" s="197" t="s">
        <v>85</v>
      </c>
      <c r="F198" s="198"/>
      <c r="G198" s="197" t="s">
        <v>85</v>
      </c>
      <c r="H198" s="197" t="s">
        <v>85</v>
      </c>
      <c r="I198" s="198"/>
      <c r="J198" s="198"/>
    </row>
    <row r="199" spans="1:10" s="159" customFormat="1" ht="30" customHeight="1" hidden="1" outlineLevel="1">
      <c r="A199" s="40">
        <v>5</v>
      </c>
      <c r="B199" s="72" t="s">
        <v>167</v>
      </c>
      <c r="C199" s="198"/>
      <c r="D199" s="197" t="s">
        <v>85</v>
      </c>
      <c r="E199" s="197" t="s">
        <v>85</v>
      </c>
      <c r="F199" s="198"/>
      <c r="G199" s="197" t="s">
        <v>85</v>
      </c>
      <c r="H199" s="197" t="s">
        <v>85</v>
      </c>
      <c r="I199" s="198"/>
      <c r="J199" s="198"/>
    </row>
    <row r="200" spans="1:10" s="159" customFormat="1" ht="45" customHeight="1" hidden="1" outlineLevel="1">
      <c r="A200" s="40">
        <v>6</v>
      </c>
      <c r="B200" s="68" t="s">
        <v>151</v>
      </c>
      <c r="C200" s="198"/>
      <c r="D200" s="197" t="s">
        <v>85</v>
      </c>
      <c r="E200" s="197" t="s">
        <v>85</v>
      </c>
      <c r="F200" s="198"/>
      <c r="G200" s="197" t="s">
        <v>85</v>
      </c>
      <c r="H200" s="197" t="s">
        <v>85</v>
      </c>
      <c r="I200" s="198"/>
      <c r="J200" s="198"/>
    </row>
    <row r="201" spans="1:10" s="159" customFormat="1" ht="45" customHeight="1" hidden="1" outlineLevel="1">
      <c r="A201" s="40">
        <v>7</v>
      </c>
      <c r="B201" s="68" t="s">
        <v>152</v>
      </c>
      <c r="C201" s="198"/>
      <c r="D201" s="197" t="s">
        <v>85</v>
      </c>
      <c r="E201" s="197" t="s">
        <v>85</v>
      </c>
      <c r="F201" s="198"/>
      <c r="G201" s="197" t="s">
        <v>85</v>
      </c>
      <c r="H201" s="197" t="s">
        <v>85</v>
      </c>
      <c r="I201" s="198"/>
      <c r="J201" s="198"/>
    </row>
    <row r="202" spans="1:10" s="69" customFormat="1" ht="45" customHeight="1" hidden="1" outlineLevel="1">
      <c r="A202" s="44">
        <v>8</v>
      </c>
      <c r="B202" s="72" t="s">
        <v>199</v>
      </c>
      <c r="C202" s="198"/>
      <c r="D202" s="200"/>
      <c r="E202" s="201"/>
      <c r="F202" s="201"/>
      <c r="G202" s="200"/>
      <c r="H202" s="201"/>
      <c r="I202" s="201"/>
      <c r="J202" s="201"/>
    </row>
    <row r="203" spans="1:10" s="159" customFormat="1" ht="24.75" customHeight="1" hidden="1" outlineLevel="1">
      <c r="A203" s="40">
        <v>9</v>
      </c>
      <c r="B203" s="68" t="s">
        <v>200</v>
      </c>
      <c r="C203" s="198"/>
      <c r="D203" s="197" t="s">
        <v>85</v>
      </c>
      <c r="E203" s="197" t="s">
        <v>85</v>
      </c>
      <c r="F203" s="198"/>
      <c r="G203" s="197" t="s">
        <v>85</v>
      </c>
      <c r="H203" s="197" t="s">
        <v>85</v>
      </c>
      <c r="I203" s="198"/>
      <c r="J203" s="198"/>
    </row>
    <row r="204" spans="1:10" ht="15" hidden="1" outlineLevel="1">
      <c r="A204" s="160" t="s">
        <v>280</v>
      </c>
      <c r="B204" s="213" t="s">
        <v>224</v>
      </c>
      <c r="C204" s="214"/>
      <c r="D204" s="215"/>
      <c r="E204" s="213"/>
      <c r="F204" s="213"/>
      <c r="G204" s="216"/>
      <c r="H204" s="216"/>
      <c r="I204" s="216"/>
      <c r="J204" s="216"/>
    </row>
    <row r="205" spans="1:10" s="69" customFormat="1" ht="24.75" customHeight="1" collapsed="1">
      <c r="A205" s="376" t="s">
        <v>132</v>
      </c>
      <c r="B205" s="377"/>
      <c r="C205" s="377"/>
      <c r="D205" s="377"/>
      <c r="E205" s="377"/>
      <c r="F205" s="377"/>
      <c r="G205" s="377"/>
      <c r="H205" s="377"/>
      <c r="I205" s="377"/>
      <c r="J205" s="378"/>
    </row>
    <row r="206" spans="1:10" s="159" customFormat="1" ht="19.5" customHeight="1" hidden="1" outlineLevel="1">
      <c r="A206" s="40">
        <v>1</v>
      </c>
      <c r="B206" s="72" t="s">
        <v>282</v>
      </c>
      <c r="C206" s="198"/>
      <c r="D206" s="197" t="s">
        <v>85</v>
      </c>
      <c r="E206" s="197" t="s">
        <v>85</v>
      </c>
      <c r="F206" s="198"/>
      <c r="G206" s="197" t="s">
        <v>85</v>
      </c>
      <c r="H206" s="197" t="s">
        <v>85</v>
      </c>
      <c r="I206" s="198"/>
      <c r="J206" s="198"/>
    </row>
    <row r="207" spans="1:10" s="69" customFormat="1" ht="30" customHeight="1" hidden="1" outlineLevel="1">
      <c r="A207" s="44">
        <v>2</v>
      </c>
      <c r="B207" s="72" t="s">
        <v>75</v>
      </c>
      <c r="C207" s="198"/>
      <c r="D207" s="200"/>
      <c r="E207" s="201"/>
      <c r="F207" s="201"/>
      <c r="G207" s="200"/>
      <c r="H207" s="201"/>
      <c r="I207" s="201"/>
      <c r="J207" s="201"/>
    </row>
    <row r="208" spans="1:10" s="152" customFormat="1" ht="24.75" customHeight="1" hidden="1" outlineLevel="1">
      <c r="A208" s="151">
        <v>3</v>
      </c>
      <c r="B208" s="72" t="s">
        <v>66</v>
      </c>
      <c r="C208" s="205"/>
      <c r="D208" s="209"/>
      <c r="E208" s="210"/>
      <c r="F208" s="210"/>
      <c r="G208" s="209"/>
      <c r="H208" s="210"/>
      <c r="I208" s="210"/>
      <c r="J208" s="210"/>
    </row>
    <row r="209" spans="1:10" s="159" customFormat="1" ht="28.5" customHeight="1" hidden="1" outlineLevel="1">
      <c r="A209" s="357">
        <v>4</v>
      </c>
      <c r="B209" s="72" t="s">
        <v>201</v>
      </c>
      <c r="C209" s="198"/>
      <c r="D209" s="197" t="s">
        <v>85</v>
      </c>
      <c r="E209" s="197" t="s">
        <v>85</v>
      </c>
      <c r="F209" s="198"/>
      <c r="G209" s="197" t="s">
        <v>85</v>
      </c>
      <c r="H209" s="197" t="s">
        <v>85</v>
      </c>
      <c r="I209" s="198"/>
      <c r="J209" s="198"/>
    </row>
    <row r="210" spans="1:10" s="159" customFormat="1" ht="24.75" customHeight="1" hidden="1" outlineLevel="1">
      <c r="A210" s="357"/>
      <c r="B210" s="70" t="s">
        <v>202</v>
      </c>
      <c r="C210" s="202"/>
      <c r="D210" s="197" t="s">
        <v>85</v>
      </c>
      <c r="E210" s="197" t="s">
        <v>85</v>
      </c>
      <c r="F210" s="198"/>
      <c r="G210" s="197" t="s">
        <v>85</v>
      </c>
      <c r="H210" s="197" t="s">
        <v>85</v>
      </c>
      <c r="I210" s="198"/>
      <c r="J210" s="198"/>
    </row>
    <row r="211" spans="1:10" s="159" customFormat="1" ht="24.75" customHeight="1" hidden="1" outlineLevel="1">
      <c r="A211" s="357"/>
      <c r="B211" s="70" t="s">
        <v>203</v>
      </c>
      <c r="C211" s="202"/>
      <c r="D211" s="197" t="s">
        <v>85</v>
      </c>
      <c r="E211" s="197" t="s">
        <v>85</v>
      </c>
      <c r="F211" s="198"/>
      <c r="G211" s="197" t="s">
        <v>85</v>
      </c>
      <c r="H211" s="197" t="s">
        <v>85</v>
      </c>
      <c r="I211" s="198"/>
      <c r="J211" s="198"/>
    </row>
    <row r="212" spans="1:10" s="159" customFormat="1" ht="30" customHeight="1" hidden="1" outlineLevel="1">
      <c r="A212" s="40">
        <v>5</v>
      </c>
      <c r="B212" s="68" t="s">
        <v>153</v>
      </c>
      <c r="C212" s="198"/>
      <c r="D212" s="197" t="s">
        <v>85</v>
      </c>
      <c r="E212" s="197" t="s">
        <v>85</v>
      </c>
      <c r="F212" s="198"/>
      <c r="G212" s="197" t="s">
        <v>85</v>
      </c>
      <c r="H212" s="197" t="s">
        <v>85</v>
      </c>
      <c r="I212" s="198"/>
      <c r="J212" s="198"/>
    </row>
    <row r="213" spans="1:10" s="69" customFormat="1" ht="30" customHeight="1" hidden="1" outlineLevel="1">
      <c r="A213" s="44">
        <v>6</v>
      </c>
      <c r="B213" s="68" t="s">
        <v>133</v>
      </c>
      <c r="C213" s="198"/>
      <c r="D213" s="200"/>
      <c r="E213" s="201"/>
      <c r="F213" s="201"/>
      <c r="G213" s="200"/>
      <c r="H213" s="201"/>
      <c r="I213" s="201"/>
      <c r="J213" s="201"/>
    </row>
    <row r="214" spans="1:10" s="69" customFormat="1" ht="30" customHeight="1" hidden="1" outlineLevel="1">
      <c r="A214" s="44">
        <v>7</v>
      </c>
      <c r="B214" s="68" t="s">
        <v>134</v>
      </c>
      <c r="C214" s="198"/>
      <c r="D214" s="200"/>
      <c r="E214" s="201"/>
      <c r="F214" s="201"/>
      <c r="G214" s="200"/>
      <c r="H214" s="201"/>
      <c r="I214" s="201"/>
      <c r="J214" s="201"/>
    </row>
    <row r="215" spans="1:10" s="69" customFormat="1" ht="45" customHeight="1" hidden="1" outlineLevel="1">
      <c r="A215" s="44">
        <v>8</v>
      </c>
      <c r="B215" s="72" t="s">
        <v>165</v>
      </c>
      <c r="C215" s="198"/>
      <c r="D215" s="200"/>
      <c r="E215" s="201"/>
      <c r="F215" s="201"/>
      <c r="G215" s="200"/>
      <c r="H215" s="201"/>
      <c r="I215" s="201"/>
      <c r="J215" s="201"/>
    </row>
    <row r="216" spans="1:10" ht="15" hidden="1" outlineLevel="1">
      <c r="A216" s="160" t="s">
        <v>280</v>
      </c>
      <c r="B216" s="213" t="s">
        <v>224</v>
      </c>
      <c r="C216" s="214"/>
      <c r="D216" s="215"/>
      <c r="E216" s="213"/>
      <c r="F216" s="213"/>
      <c r="G216" s="216"/>
      <c r="H216" s="216"/>
      <c r="I216" s="216"/>
      <c r="J216" s="216"/>
    </row>
    <row r="217" spans="1:10" s="69" customFormat="1" ht="24.75" customHeight="1" collapsed="1">
      <c r="A217" s="363" t="s">
        <v>135</v>
      </c>
      <c r="B217" s="364"/>
      <c r="C217" s="364"/>
      <c r="D217" s="364"/>
      <c r="E217" s="364"/>
      <c r="F217" s="364"/>
      <c r="G217" s="364"/>
      <c r="H217" s="364"/>
      <c r="I217" s="364"/>
      <c r="J217" s="365"/>
    </row>
    <row r="218" spans="1:10" s="69" customFormat="1" ht="19.5" customHeight="1" outlineLevel="1">
      <c r="A218" s="362">
        <v>1</v>
      </c>
      <c r="B218" s="72" t="s">
        <v>281</v>
      </c>
      <c r="C218" s="263">
        <v>80721</v>
      </c>
      <c r="D218" s="288">
        <v>8798</v>
      </c>
      <c r="E218" s="288">
        <v>5752</v>
      </c>
      <c r="F218" s="288">
        <f>D218+E218</f>
        <v>14550</v>
      </c>
      <c r="G218" s="288">
        <v>11374</v>
      </c>
      <c r="H218" s="288">
        <v>8114</v>
      </c>
      <c r="I218" s="288">
        <f>G218+H218</f>
        <v>19488</v>
      </c>
      <c r="J218" s="296">
        <f>I218/C218</f>
        <v>0.24142416471550154</v>
      </c>
    </row>
    <row r="219" spans="1:10" s="69" customFormat="1" ht="19.5" customHeight="1" outlineLevel="1">
      <c r="A219" s="362"/>
      <c r="B219" s="71" t="s">
        <v>204</v>
      </c>
      <c r="C219" s="264">
        <v>20289</v>
      </c>
      <c r="D219" s="288">
        <v>3859</v>
      </c>
      <c r="E219" s="288">
        <v>2300</v>
      </c>
      <c r="F219" s="288">
        <f aca="true" t="shared" si="0" ref="F219:F249">D219+E219</f>
        <v>6159</v>
      </c>
      <c r="G219" s="288">
        <v>4898</v>
      </c>
      <c r="H219" s="288">
        <v>3198</v>
      </c>
      <c r="I219" s="288">
        <f aca="true" t="shared" si="1" ref="I219:I249">G219+H219</f>
        <v>8096</v>
      </c>
      <c r="J219" s="296">
        <f aca="true" t="shared" si="2" ref="J219:J226">I219/C219</f>
        <v>0.3990339592882843</v>
      </c>
    </row>
    <row r="220" spans="1:10" s="69" customFormat="1" ht="19.5" customHeight="1" outlineLevel="1">
      <c r="A220" s="362"/>
      <c r="B220" s="71" t="s">
        <v>205</v>
      </c>
      <c r="C220" s="264">
        <v>7515</v>
      </c>
      <c r="D220" s="288">
        <v>2212</v>
      </c>
      <c r="E220" s="288">
        <v>1263</v>
      </c>
      <c r="F220" s="288">
        <f t="shared" si="0"/>
        <v>3475</v>
      </c>
      <c r="G220" s="288">
        <v>2825</v>
      </c>
      <c r="H220" s="288">
        <v>1763</v>
      </c>
      <c r="I220" s="288">
        <f t="shared" si="1"/>
        <v>4588</v>
      </c>
      <c r="J220" s="296">
        <f t="shared" si="2"/>
        <v>0.6105123087159016</v>
      </c>
    </row>
    <row r="221" spans="1:10" s="69" customFormat="1" ht="19.5" customHeight="1" outlineLevel="1">
      <c r="A221" s="362"/>
      <c r="B221" s="71" t="s">
        <v>67</v>
      </c>
      <c r="C221" s="264">
        <v>36457</v>
      </c>
      <c r="D221" s="288">
        <v>5949</v>
      </c>
      <c r="E221" s="288">
        <v>3872</v>
      </c>
      <c r="F221" s="288">
        <f t="shared" si="0"/>
        <v>9821</v>
      </c>
      <c r="G221" s="288">
        <v>7976</v>
      </c>
      <c r="H221" s="288">
        <v>5615</v>
      </c>
      <c r="I221" s="288">
        <f t="shared" si="1"/>
        <v>13591</v>
      </c>
      <c r="J221" s="296">
        <f t="shared" si="2"/>
        <v>0.37279534794415337</v>
      </c>
    </row>
    <row r="222" spans="1:10" s="69" customFormat="1" ht="19.5" customHeight="1" outlineLevel="1">
      <c r="A222" s="362"/>
      <c r="B222" s="72" t="s">
        <v>68</v>
      </c>
      <c r="C222" s="264">
        <v>3027</v>
      </c>
      <c r="D222" s="288">
        <v>286</v>
      </c>
      <c r="E222" s="288">
        <v>217</v>
      </c>
      <c r="F222" s="288">
        <f t="shared" si="0"/>
        <v>503</v>
      </c>
      <c r="G222" s="288">
        <v>330</v>
      </c>
      <c r="H222" s="288">
        <v>238</v>
      </c>
      <c r="I222" s="288">
        <f t="shared" si="1"/>
        <v>568</v>
      </c>
      <c r="J222" s="296">
        <f t="shared" si="2"/>
        <v>0.18764453254046912</v>
      </c>
    </row>
    <row r="223" spans="1:10" s="69" customFormat="1" ht="19.5" customHeight="1" outlineLevel="1">
      <c r="A223" s="362"/>
      <c r="B223" s="72" t="s">
        <v>69</v>
      </c>
      <c r="C223" s="264">
        <v>6823</v>
      </c>
      <c r="D223" s="288">
        <v>2224</v>
      </c>
      <c r="E223" s="288">
        <v>1240</v>
      </c>
      <c r="F223" s="288">
        <f t="shared" si="0"/>
        <v>3464</v>
      </c>
      <c r="G223" s="288">
        <v>3277</v>
      </c>
      <c r="H223" s="288">
        <v>1911</v>
      </c>
      <c r="I223" s="288">
        <f t="shared" si="1"/>
        <v>5188</v>
      </c>
      <c r="J223" s="296">
        <f t="shared" si="2"/>
        <v>0.7603693390004397</v>
      </c>
    </row>
    <row r="224" spans="1:10" s="69" customFormat="1" ht="19.5" customHeight="1" outlineLevel="1">
      <c r="A224" s="362"/>
      <c r="B224" s="72" t="s">
        <v>70</v>
      </c>
      <c r="C224" s="264">
        <v>16687</v>
      </c>
      <c r="D224" s="288">
        <v>3886</v>
      </c>
      <c r="E224" s="288">
        <v>2640</v>
      </c>
      <c r="F224" s="288">
        <f t="shared" si="0"/>
        <v>6526</v>
      </c>
      <c r="G224" s="288">
        <v>5259</v>
      </c>
      <c r="H224" s="288">
        <v>3812</v>
      </c>
      <c r="I224" s="288">
        <f t="shared" si="1"/>
        <v>9071</v>
      </c>
      <c r="J224" s="296">
        <f t="shared" si="2"/>
        <v>0.5435968118894948</v>
      </c>
    </row>
    <row r="225" spans="1:10" s="69" customFormat="1" ht="19.5" customHeight="1" outlineLevel="1">
      <c r="A225" s="362"/>
      <c r="B225" s="71" t="s">
        <v>206</v>
      </c>
      <c r="C225" s="264">
        <v>11333</v>
      </c>
      <c r="D225" s="288">
        <v>349</v>
      </c>
      <c r="E225" s="288">
        <v>290</v>
      </c>
      <c r="F225" s="288">
        <f t="shared" si="0"/>
        <v>639</v>
      </c>
      <c r="G225" s="288">
        <v>466</v>
      </c>
      <c r="H225" s="288">
        <v>392</v>
      </c>
      <c r="I225" s="288">
        <f t="shared" si="1"/>
        <v>858</v>
      </c>
      <c r="J225" s="296">
        <f t="shared" si="2"/>
        <v>0.07570810906203124</v>
      </c>
    </row>
    <row r="226" spans="1:10" s="69" customFormat="1" ht="19.5" customHeight="1" outlineLevel="1">
      <c r="A226" s="362"/>
      <c r="B226" s="71" t="s">
        <v>207</v>
      </c>
      <c r="C226" s="264">
        <v>23544</v>
      </c>
      <c r="D226" s="288">
        <v>615</v>
      </c>
      <c r="E226" s="288">
        <v>140</v>
      </c>
      <c r="F226" s="288">
        <f t="shared" si="0"/>
        <v>755</v>
      </c>
      <c r="G226" s="288">
        <v>635</v>
      </c>
      <c r="H226" s="288">
        <v>144</v>
      </c>
      <c r="I226" s="288">
        <f t="shared" si="1"/>
        <v>779</v>
      </c>
      <c r="J226" s="296">
        <f t="shared" si="2"/>
        <v>0.03308698606863744</v>
      </c>
    </row>
    <row r="227" spans="1:10" s="69" customFormat="1" ht="45" customHeight="1" outlineLevel="1">
      <c r="A227" s="44">
        <v>2</v>
      </c>
      <c r="B227" s="72" t="s">
        <v>71</v>
      </c>
      <c r="C227" s="294" t="s">
        <v>328</v>
      </c>
      <c r="D227" s="288">
        <v>1719</v>
      </c>
      <c r="E227" s="288">
        <v>1282</v>
      </c>
      <c r="F227" s="288">
        <f t="shared" si="0"/>
        <v>3001</v>
      </c>
      <c r="G227" s="288">
        <v>3436</v>
      </c>
      <c r="H227" s="288">
        <v>2458</v>
      </c>
      <c r="I227" s="288">
        <f t="shared" si="1"/>
        <v>5894</v>
      </c>
      <c r="J227" s="197" t="s">
        <v>85</v>
      </c>
    </row>
    <row r="228" spans="1:10" s="69" customFormat="1" ht="45" customHeight="1" outlineLevel="1">
      <c r="A228" s="44">
        <v>3</v>
      </c>
      <c r="B228" s="68" t="s">
        <v>260</v>
      </c>
      <c r="C228" s="263">
        <v>416</v>
      </c>
      <c r="D228" s="288">
        <v>83</v>
      </c>
      <c r="E228" s="288">
        <v>14</v>
      </c>
      <c r="F228" s="288">
        <f t="shared" si="0"/>
        <v>97</v>
      </c>
      <c r="G228" s="288">
        <v>83</v>
      </c>
      <c r="H228" s="288">
        <v>14</v>
      </c>
      <c r="I228" s="288">
        <f t="shared" si="1"/>
        <v>97</v>
      </c>
      <c r="J228" s="296">
        <f>I228/C228</f>
        <v>0.23317307692307693</v>
      </c>
    </row>
    <row r="229" spans="1:10" s="69" customFormat="1" ht="19.5" customHeight="1" outlineLevel="1">
      <c r="A229" s="362">
        <v>4</v>
      </c>
      <c r="B229" s="68" t="s">
        <v>136</v>
      </c>
      <c r="C229" s="263">
        <v>8486</v>
      </c>
      <c r="D229" s="288">
        <v>748</v>
      </c>
      <c r="E229" s="288">
        <v>1552</v>
      </c>
      <c r="F229" s="288">
        <f t="shared" si="0"/>
        <v>2300</v>
      </c>
      <c r="G229" s="288">
        <v>1128</v>
      </c>
      <c r="H229" s="288">
        <v>2268</v>
      </c>
      <c r="I229" s="288">
        <f t="shared" si="1"/>
        <v>3396</v>
      </c>
      <c r="J229" s="296">
        <f aca="true" t="shared" si="3" ref="J229:J250">I229/C229</f>
        <v>0.4001885458402074</v>
      </c>
    </row>
    <row r="230" spans="1:10" s="69" customFormat="1" ht="19.5" customHeight="1" outlineLevel="1">
      <c r="A230" s="362"/>
      <c r="B230" s="219" t="s">
        <v>15</v>
      </c>
      <c r="C230" s="263">
        <v>5657</v>
      </c>
      <c r="D230" s="288">
        <v>712</v>
      </c>
      <c r="E230" s="288">
        <v>1531</v>
      </c>
      <c r="F230" s="288">
        <f t="shared" si="0"/>
        <v>2243</v>
      </c>
      <c r="G230" s="288">
        <v>1092</v>
      </c>
      <c r="H230" s="288">
        <v>2247</v>
      </c>
      <c r="I230" s="288">
        <f t="shared" si="1"/>
        <v>3339</v>
      </c>
      <c r="J230" s="296">
        <f t="shared" si="3"/>
        <v>0.5902421778327736</v>
      </c>
    </row>
    <row r="231" spans="1:10" s="69" customFormat="1" ht="19.5" customHeight="1" outlineLevel="1">
      <c r="A231" s="362"/>
      <c r="B231" s="219" t="s">
        <v>16</v>
      </c>
      <c r="C231" s="263">
        <v>2829</v>
      </c>
      <c r="D231" s="288">
        <v>36</v>
      </c>
      <c r="E231" s="288">
        <v>21</v>
      </c>
      <c r="F231" s="288">
        <f t="shared" si="0"/>
        <v>57</v>
      </c>
      <c r="G231" s="288">
        <v>36</v>
      </c>
      <c r="H231" s="288">
        <v>21</v>
      </c>
      <c r="I231" s="288">
        <f t="shared" si="1"/>
        <v>57</v>
      </c>
      <c r="J231" s="296">
        <f t="shared" si="3"/>
        <v>0.02014846235418876</v>
      </c>
    </row>
    <row r="232" spans="1:10" s="69" customFormat="1" ht="19.5" customHeight="1" outlineLevel="1">
      <c r="A232" s="362"/>
      <c r="B232" s="70" t="s">
        <v>204</v>
      </c>
      <c r="C232" s="295">
        <v>2029</v>
      </c>
      <c r="D232" s="288">
        <v>106</v>
      </c>
      <c r="E232" s="288">
        <v>235</v>
      </c>
      <c r="F232" s="288">
        <f t="shared" si="0"/>
        <v>341</v>
      </c>
      <c r="G232" s="288">
        <v>175</v>
      </c>
      <c r="H232" s="288">
        <v>370</v>
      </c>
      <c r="I232" s="288">
        <f t="shared" si="1"/>
        <v>545</v>
      </c>
      <c r="J232" s="296">
        <f t="shared" si="3"/>
        <v>0.2686052242483982</v>
      </c>
    </row>
    <row r="233" spans="1:10" s="69" customFormat="1" ht="19.5" customHeight="1" outlineLevel="1">
      <c r="A233" s="362"/>
      <c r="B233" s="219" t="s">
        <v>15</v>
      </c>
      <c r="C233" s="295">
        <v>1353</v>
      </c>
      <c r="D233" s="288">
        <v>99</v>
      </c>
      <c r="E233" s="288">
        <v>229</v>
      </c>
      <c r="F233" s="288">
        <f t="shared" si="0"/>
        <v>328</v>
      </c>
      <c r="G233" s="288">
        <v>168</v>
      </c>
      <c r="H233" s="288">
        <v>364</v>
      </c>
      <c r="I233" s="288">
        <f t="shared" si="1"/>
        <v>532</v>
      </c>
      <c r="J233" s="296">
        <f t="shared" si="3"/>
        <v>0.39320029563932</v>
      </c>
    </row>
    <row r="234" spans="1:10" s="69" customFormat="1" ht="19.5" customHeight="1" outlineLevel="1">
      <c r="A234" s="362"/>
      <c r="B234" s="219" t="s">
        <v>16</v>
      </c>
      <c r="C234" s="295">
        <v>676</v>
      </c>
      <c r="D234" s="288">
        <v>7</v>
      </c>
      <c r="E234" s="288">
        <v>6</v>
      </c>
      <c r="F234" s="288">
        <f t="shared" si="0"/>
        <v>13</v>
      </c>
      <c r="G234" s="288">
        <v>7</v>
      </c>
      <c r="H234" s="288">
        <v>6</v>
      </c>
      <c r="I234" s="288">
        <f t="shared" si="1"/>
        <v>13</v>
      </c>
      <c r="J234" s="296">
        <f t="shared" si="3"/>
        <v>0.019230769230769232</v>
      </c>
    </row>
    <row r="235" spans="1:10" s="69" customFormat="1" ht="19.5" customHeight="1" outlineLevel="1">
      <c r="A235" s="362"/>
      <c r="B235" s="70" t="s">
        <v>67</v>
      </c>
      <c r="C235" s="295">
        <v>3645</v>
      </c>
      <c r="D235" s="288">
        <v>383</v>
      </c>
      <c r="E235" s="288">
        <v>834</v>
      </c>
      <c r="F235" s="288">
        <f t="shared" si="0"/>
        <v>1217</v>
      </c>
      <c r="G235" s="288">
        <v>650</v>
      </c>
      <c r="H235" s="288">
        <v>1404</v>
      </c>
      <c r="I235" s="288">
        <f t="shared" si="1"/>
        <v>2054</v>
      </c>
      <c r="J235" s="296">
        <f t="shared" si="3"/>
        <v>0.5635116598079561</v>
      </c>
    </row>
    <row r="236" spans="1:10" s="69" customFormat="1" ht="19.5" customHeight="1" outlineLevel="1">
      <c r="A236" s="362"/>
      <c r="B236" s="219" t="s">
        <v>15</v>
      </c>
      <c r="C236" s="295">
        <v>2430</v>
      </c>
      <c r="D236" s="288">
        <v>360</v>
      </c>
      <c r="E236" s="288">
        <v>815</v>
      </c>
      <c r="F236" s="288">
        <f t="shared" si="0"/>
        <v>1175</v>
      </c>
      <c r="G236" s="288">
        <v>627</v>
      </c>
      <c r="H236" s="288">
        <v>1385</v>
      </c>
      <c r="I236" s="288">
        <f t="shared" si="1"/>
        <v>2012</v>
      </c>
      <c r="J236" s="296">
        <f t="shared" si="3"/>
        <v>0.8279835390946502</v>
      </c>
    </row>
    <row r="237" spans="1:10" s="69" customFormat="1" ht="19.5" customHeight="1" outlineLevel="1">
      <c r="A237" s="362"/>
      <c r="B237" s="219" t="s">
        <v>16</v>
      </c>
      <c r="C237" s="295">
        <v>1215</v>
      </c>
      <c r="D237" s="288">
        <v>23</v>
      </c>
      <c r="E237" s="288">
        <v>19</v>
      </c>
      <c r="F237" s="288">
        <f t="shared" si="0"/>
        <v>42</v>
      </c>
      <c r="G237" s="288">
        <v>23</v>
      </c>
      <c r="H237" s="288">
        <v>19</v>
      </c>
      <c r="I237" s="288">
        <f t="shared" si="1"/>
        <v>42</v>
      </c>
      <c r="J237" s="296">
        <f t="shared" si="3"/>
        <v>0.0345679012345679</v>
      </c>
    </row>
    <row r="238" spans="1:10" s="69" customFormat="1" ht="19.5" customHeight="1" outlineLevel="1">
      <c r="A238" s="362"/>
      <c r="B238" s="68" t="s">
        <v>68</v>
      </c>
      <c r="C238" s="295">
        <v>303</v>
      </c>
      <c r="D238" s="288">
        <v>6</v>
      </c>
      <c r="E238" s="288">
        <v>7</v>
      </c>
      <c r="F238" s="288">
        <f t="shared" si="0"/>
        <v>13</v>
      </c>
      <c r="G238" s="288">
        <v>9</v>
      </c>
      <c r="H238" s="288">
        <v>9</v>
      </c>
      <c r="I238" s="288">
        <f t="shared" si="1"/>
        <v>18</v>
      </c>
      <c r="J238" s="296">
        <f t="shared" si="3"/>
        <v>0.0594059405940594</v>
      </c>
    </row>
    <row r="239" spans="1:10" s="69" customFormat="1" ht="19.5" customHeight="1" outlineLevel="1">
      <c r="A239" s="362"/>
      <c r="B239" s="219" t="s">
        <v>15</v>
      </c>
      <c r="C239" s="295">
        <v>202</v>
      </c>
      <c r="D239" s="288">
        <v>2</v>
      </c>
      <c r="E239" s="288">
        <v>7</v>
      </c>
      <c r="F239" s="288">
        <f t="shared" si="0"/>
        <v>9</v>
      </c>
      <c r="G239" s="288">
        <v>5</v>
      </c>
      <c r="H239" s="288">
        <v>9</v>
      </c>
      <c r="I239" s="288">
        <f t="shared" si="1"/>
        <v>14</v>
      </c>
      <c r="J239" s="296">
        <f t="shared" si="3"/>
        <v>0.06930693069306931</v>
      </c>
    </row>
    <row r="240" spans="1:10" s="69" customFormat="1" ht="19.5" customHeight="1" outlineLevel="1">
      <c r="A240" s="362"/>
      <c r="B240" s="219" t="s">
        <v>16</v>
      </c>
      <c r="C240" s="295">
        <v>101</v>
      </c>
      <c r="D240" s="288">
        <v>4</v>
      </c>
      <c r="E240" s="288">
        <v>0</v>
      </c>
      <c r="F240" s="288">
        <f t="shared" si="0"/>
        <v>4</v>
      </c>
      <c r="G240" s="288">
        <v>4</v>
      </c>
      <c r="H240" s="288">
        <v>0</v>
      </c>
      <c r="I240" s="288">
        <f t="shared" si="1"/>
        <v>4</v>
      </c>
      <c r="J240" s="296">
        <f t="shared" si="3"/>
        <v>0.039603960396039604</v>
      </c>
    </row>
    <row r="241" spans="1:10" s="69" customFormat="1" ht="19.5" customHeight="1" outlineLevel="1">
      <c r="A241" s="362"/>
      <c r="B241" s="68" t="s">
        <v>69</v>
      </c>
      <c r="C241" s="295">
        <v>682</v>
      </c>
      <c r="D241" s="288">
        <v>201</v>
      </c>
      <c r="E241" s="288">
        <v>317</v>
      </c>
      <c r="F241" s="288">
        <f t="shared" si="0"/>
        <v>518</v>
      </c>
      <c r="G241" s="288">
        <v>322</v>
      </c>
      <c r="H241" s="288">
        <v>539</v>
      </c>
      <c r="I241" s="288">
        <f t="shared" si="1"/>
        <v>861</v>
      </c>
      <c r="J241" s="296">
        <f t="shared" si="3"/>
        <v>1.2624633431085044</v>
      </c>
    </row>
    <row r="242" spans="1:10" s="69" customFormat="1" ht="19.5" customHeight="1" outlineLevel="1">
      <c r="A242" s="362"/>
      <c r="B242" s="219" t="s">
        <v>15</v>
      </c>
      <c r="C242" s="295">
        <v>455</v>
      </c>
      <c r="D242" s="288">
        <v>196</v>
      </c>
      <c r="E242" s="288">
        <v>315</v>
      </c>
      <c r="F242" s="288">
        <f t="shared" si="0"/>
        <v>511</v>
      </c>
      <c r="G242" s="288">
        <v>317</v>
      </c>
      <c r="H242" s="288">
        <v>537</v>
      </c>
      <c r="I242" s="288">
        <f t="shared" si="1"/>
        <v>854</v>
      </c>
      <c r="J242" s="296">
        <f t="shared" si="3"/>
        <v>1.876923076923077</v>
      </c>
    </row>
    <row r="243" spans="1:10" s="69" customFormat="1" ht="19.5" customHeight="1" outlineLevel="1">
      <c r="A243" s="362"/>
      <c r="B243" s="219" t="s">
        <v>16</v>
      </c>
      <c r="C243" s="295">
        <v>227</v>
      </c>
      <c r="D243" s="288">
        <v>5</v>
      </c>
      <c r="E243" s="288">
        <v>2</v>
      </c>
      <c r="F243" s="288">
        <f t="shared" si="0"/>
        <v>7</v>
      </c>
      <c r="G243" s="288">
        <v>5</v>
      </c>
      <c r="H243" s="288">
        <v>2</v>
      </c>
      <c r="I243" s="288">
        <f t="shared" si="1"/>
        <v>7</v>
      </c>
      <c r="J243" s="296">
        <f t="shared" si="3"/>
        <v>0.030837004405286344</v>
      </c>
    </row>
    <row r="244" spans="1:10" s="69" customFormat="1" ht="19.5" customHeight="1" outlineLevel="1">
      <c r="A244" s="362"/>
      <c r="B244" s="68" t="s">
        <v>72</v>
      </c>
      <c r="C244" s="295">
        <v>1669</v>
      </c>
      <c r="D244" s="288">
        <v>256</v>
      </c>
      <c r="E244" s="288">
        <v>588</v>
      </c>
      <c r="F244" s="288">
        <f t="shared" si="0"/>
        <v>844</v>
      </c>
      <c r="G244" s="288">
        <v>402</v>
      </c>
      <c r="H244" s="288">
        <v>921</v>
      </c>
      <c r="I244" s="288">
        <f t="shared" si="1"/>
        <v>1323</v>
      </c>
      <c r="J244" s="296">
        <f t="shared" si="3"/>
        <v>0.792690233672858</v>
      </c>
    </row>
    <row r="245" spans="1:10" s="69" customFormat="1" ht="19.5" customHeight="1" outlineLevel="1">
      <c r="A245" s="362"/>
      <c r="B245" s="219" t="s">
        <v>15</v>
      </c>
      <c r="C245" s="295">
        <v>1113</v>
      </c>
      <c r="D245" s="288">
        <v>237</v>
      </c>
      <c r="E245" s="288">
        <v>569</v>
      </c>
      <c r="F245" s="288">
        <f t="shared" si="0"/>
        <v>806</v>
      </c>
      <c r="G245" s="288">
        <v>383</v>
      </c>
      <c r="H245" s="288">
        <v>902</v>
      </c>
      <c r="I245" s="288">
        <f t="shared" si="1"/>
        <v>1285</v>
      </c>
      <c r="J245" s="296">
        <f t="shared" si="3"/>
        <v>1.1545372866127583</v>
      </c>
    </row>
    <row r="246" spans="1:10" s="69" customFormat="1" ht="19.5" customHeight="1" outlineLevel="1">
      <c r="A246" s="362"/>
      <c r="B246" s="219" t="s">
        <v>16</v>
      </c>
      <c r="C246" s="295">
        <v>556</v>
      </c>
      <c r="D246" s="288">
        <v>19</v>
      </c>
      <c r="E246" s="288">
        <v>19</v>
      </c>
      <c r="F246" s="288">
        <f t="shared" si="0"/>
        <v>38</v>
      </c>
      <c r="G246" s="288">
        <v>19</v>
      </c>
      <c r="H246" s="288">
        <v>19</v>
      </c>
      <c r="I246" s="288">
        <f t="shared" si="1"/>
        <v>38</v>
      </c>
      <c r="J246" s="296">
        <f t="shared" si="3"/>
        <v>0.0683453237410072</v>
      </c>
    </row>
    <row r="247" spans="1:10" s="69" customFormat="1" ht="19.5" customHeight="1" outlineLevel="1">
      <c r="A247" s="362"/>
      <c r="B247" s="70" t="s">
        <v>206</v>
      </c>
      <c r="C247" s="295">
        <v>793</v>
      </c>
      <c r="D247" s="288">
        <v>32</v>
      </c>
      <c r="E247" s="288">
        <v>79</v>
      </c>
      <c r="F247" s="288">
        <f>D247+E247</f>
        <v>111</v>
      </c>
      <c r="G247" s="288">
        <v>39</v>
      </c>
      <c r="H247" s="288">
        <v>110</v>
      </c>
      <c r="I247" s="288">
        <f t="shared" si="1"/>
        <v>149</v>
      </c>
      <c r="J247" s="296">
        <f t="shared" si="3"/>
        <v>0.18789407313997478</v>
      </c>
    </row>
    <row r="248" spans="1:10" s="69" customFormat="1" ht="19.5" customHeight="1" outlineLevel="1">
      <c r="A248" s="44"/>
      <c r="B248" s="219" t="s">
        <v>15</v>
      </c>
      <c r="C248" s="295">
        <v>529</v>
      </c>
      <c r="D248" s="288">
        <v>27</v>
      </c>
      <c r="E248" s="288">
        <v>78</v>
      </c>
      <c r="F248" s="288">
        <f t="shared" si="0"/>
        <v>105</v>
      </c>
      <c r="G248" s="288">
        <v>34</v>
      </c>
      <c r="H248" s="288">
        <v>109</v>
      </c>
      <c r="I248" s="288">
        <f t="shared" si="1"/>
        <v>143</v>
      </c>
      <c r="J248" s="296">
        <f t="shared" si="3"/>
        <v>0.27032136105860116</v>
      </c>
    </row>
    <row r="249" spans="1:10" s="69" customFormat="1" ht="19.5" customHeight="1" outlineLevel="1">
      <c r="A249" s="44"/>
      <c r="B249" s="219" t="s">
        <v>16</v>
      </c>
      <c r="C249" s="202">
        <v>264</v>
      </c>
      <c r="D249" s="201">
        <v>5</v>
      </c>
      <c r="E249" s="201">
        <v>1</v>
      </c>
      <c r="F249" s="288">
        <f t="shared" si="0"/>
        <v>6</v>
      </c>
      <c r="G249" s="201">
        <v>5</v>
      </c>
      <c r="H249" s="201">
        <v>1</v>
      </c>
      <c r="I249" s="288">
        <f t="shared" si="1"/>
        <v>6</v>
      </c>
      <c r="J249" s="296">
        <f t="shared" si="3"/>
        <v>0.022727272727272728</v>
      </c>
    </row>
    <row r="250" spans="1:10" s="159" customFormat="1" ht="19.5" customHeight="1" outlineLevel="1">
      <c r="A250" s="40">
        <v>5</v>
      </c>
      <c r="B250" s="68" t="s">
        <v>330</v>
      </c>
      <c r="C250" s="202">
        <v>43</v>
      </c>
      <c r="D250" s="197" t="s">
        <v>85</v>
      </c>
      <c r="E250" s="197" t="s">
        <v>85</v>
      </c>
      <c r="F250" s="198">
        <v>18</v>
      </c>
      <c r="G250" s="197" t="s">
        <v>85</v>
      </c>
      <c r="H250" s="197" t="s">
        <v>85</v>
      </c>
      <c r="I250" s="198">
        <v>18</v>
      </c>
      <c r="J250" s="302">
        <f t="shared" si="3"/>
        <v>0.4186046511627907</v>
      </c>
    </row>
    <row r="251" spans="1:10" ht="12.75" outlineLevel="1">
      <c r="A251" s="160" t="s">
        <v>280</v>
      </c>
      <c r="B251" s="213" t="s">
        <v>224</v>
      </c>
      <c r="C251" s="197" t="s">
        <v>85</v>
      </c>
      <c r="D251" s="197" t="s">
        <v>85</v>
      </c>
      <c r="E251" s="197" t="s">
        <v>85</v>
      </c>
      <c r="F251" s="197" t="s">
        <v>85</v>
      </c>
      <c r="G251" s="197" t="s">
        <v>85</v>
      </c>
      <c r="H251" s="197" t="s">
        <v>85</v>
      </c>
      <c r="I251" s="197" t="s">
        <v>85</v>
      </c>
      <c r="J251" s="197" t="s">
        <v>85</v>
      </c>
    </row>
    <row r="252" spans="1:10" s="69" customFormat="1" ht="24.75" customHeight="1">
      <c r="A252" s="363" t="s">
        <v>137</v>
      </c>
      <c r="B252" s="364"/>
      <c r="C252" s="364"/>
      <c r="D252" s="364"/>
      <c r="E252" s="364"/>
      <c r="F252" s="364"/>
      <c r="G252" s="364"/>
      <c r="H252" s="364"/>
      <c r="I252" s="364"/>
      <c r="J252" s="365"/>
    </row>
    <row r="253" spans="1:10" s="69" customFormat="1" ht="30" customHeight="1" outlineLevel="1">
      <c r="A253" s="362">
        <v>1</v>
      </c>
      <c r="B253" s="68" t="s">
        <v>138</v>
      </c>
      <c r="C253" s="263">
        <v>61514</v>
      </c>
      <c r="D253" s="288">
        <v>472</v>
      </c>
      <c r="E253" s="288">
        <v>174</v>
      </c>
      <c r="F253" s="288">
        <f>D253+E253</f>
        <v>646</v>
      </c>
      <c r="G253" s="288">
        <v>1692</v>
      </c>
      <c r="H253" s="288">
        <v>794</v>
      </c>
      <c r="I253" s="288">
        <f>G253+H253</f>
        <v>2486</v>
      </c>
      <c r="J253" s="296">
        <f>I253/C253</f>
        <v>0.040413564391845756</v>
      </c>
    </row>
    <row r="254" spans="1:10" s="69" customFormat="1" ht="19.5" customHeight="1" outlineLevel="1">
      <c r="A254" s="362"/>
      <c r="B254" s="71" t="s">
        <v>261</v>
      </c>
      <c r="C254" s="264">
        <v>22996</v>
      </c>
      <c r="D254" s="288">
        <v>392</v>
      </c>
      <c r="E254" s="288">
        <v>136</v>
      </c>
      <c r="F254" s="288">
        <f aca="true" t="shared" si="4" ref="F254:F261">D254+E254</f>
        <v>528</v>
      </c>
      <c r="G254" s="288">
        <v>943</v>
      </c>
      <c r="H254" s="288">
        <v>347</v>
      </c>
      <c r="I254" s="288">
        <f aca="true" t="shared" si="5" ref="I254:I261">G254+H254</f>
        <v>1290</v>
      </c>
      <c r="J254" s="296">
        <f>I254/C254</f>
        <v>0.056096712471734214</v>
      </c>
    </row>
    <row r="255" spans="1:10" s="69" customFormat="1" ht="30" customHeight="1" outlineLevel="1">
      <c r="A255" s="44">
        <v>2</v>
      </c>
      <c r="B255" s="68" t="s">
        <v>267</v>
      </c>
      <c r="C255" s="263">
        <v>41010</v>
      </c>
      <c r="D255" s="288">
        <v>1482</v>
      </c>
      <c r="E255" s="288">
        <v>633</v>
      </c>
      <c r="F255" s="288">
        <f t="shared" si="4"/>
        <v>2115</v>
      </c>
      <c r="G255" s="288">
        <v>2693</v>
      </c>
      <c r="H255" s="288">
        <v>1113</v>
      </c>
      <c r="I255" s="288">
        <f t="shared" si="5"/>
        <v>3806</v>
      </c>
      <c r="J255" s="296">
        <f>I255/C255</f>
        <v>0.09280663252865155</v>
      </c>
    </row>
    <row r="256" spans="1:10" s="69" customFormat="1" ht="45" customHeight="1" outlineLevel="1">
      <c r="A256" s="373">
        <v>3</v>
      </c>
      <c r="B256" s="68" t="s">
        <v>268</v>
      </c>
      <c r="C256" s="299">
        <v>1402</v>
      </c>
      <c r="D256" s="210">
        <v>264</v>
      </c>
      <c r="E256" s="210">
        <v>31</v>
      </c>
      <c r="F256" s="300">
        <f t="shared" si="4"/>
        <v>295</v>
      </c>
      <c r="G256" s="210">
        <v>1392</v>
      </c>
      <c r="H256" s="210">
        <v>159</v>
      </c>
      <c r="I256" s="300">
        <f t="shared" si="5"/>
        <v>1551</v>
      </c>
      <c r="J256" s="302">
        <f>I256/C256</f>
        <v>1.1062767475035664</v>
      </c>
    </row>
    <row r="257" spans="1:10" s="69" customFormat="1" ht="30" customHeight="1" outlineLevel="1">
      <c r="A257" s="374"/>
      <c r="B257" s="71" t="s">
        <v>73</v>
      </c>
      <c r="C257" s="298" t="s">
        <v>328</v>
      </c>
      <c r="D257" s="210">
        <v>264</v>
      </c>
      <c r="E257" s="210">
        <v>31</v>
      </c>
      <c r="F257" s="300">
        <f t="shared" si="4"/>
        <v>295</v>
      </c>
      <c r="G257" s="210">
        <v>1392</v>
      </c>
      <c r="H257" s="210">
        <v>159</v>
      </c>
      <c r="I257" s="300">
        <f t="shared" si="5"/>
        <v>1551</v>
      </c>
      <c r="J257" s="301" t="s">
        <v>85</v>
      </c>
    </row>
    <row r="258" spans="1:10" s="69" customFormat="1" ht="30" customHeight="1" outlineLevel="1">
      <c r="A258" s="44">
        <v>4</v>
      </c>
      <c r="B258" s="72" t="s">
        <v>76</v>
      </c>
      <c r="C258" s="263">
        <v>13865</v>
      </c>
      <c r="D258" s="201">
        <v>139</v>
      </c>
      <c r="E258" s="201">
        <v>162</v>
      </c>
      <c r="F258" s="288">
        <f t="shared" si="4"/>
        <v>301</v>
      </c>
      <c r="G258" s="201">
        <v>139</v>
      </c>
      <c r="H258" s="201">
        <v>162</v>
      </c>
      <c r="I258" s="288">
        <f t="shared" si="5"/>
        <v>301</v>
      </c>
      <c r="J258" s="296">
        <f>I258/C258</f>
        <v>0.02170934006491165</v>
      </c>
    </row>
    <row r="259" spans="1:10" s="159" customFormat="1" ht="30" customHeight="1" outlineLevel="1">
      <c r="A259" s="40">
        <v>5</v>
      </c>
      <c r="B259" s="72" t="s">
        <v>283</v>
      </c>
      <c r="C259" s="263">
        <v>3</v>
      </c>
      <c r="D259" s="197" t="s">
        <v>85</v>
      </c>
      <c r="E259" s="197" t="s">
        <v>85</v>
      </c>
      <c r="F259" s="288">
        <v>13</v>
      </c>
      <c r="G259" s="197" t="s">
        <v>85</v>
      </c>
      <c r="H259" s="197" t="s">
        <v>85</v>
      </c>
      <c r="I259" s="288">
        <v>13</v>
      </c>
      <c r="J259" s="296">
        <f>I259/C259</f>
        <v>4.333333333333333</v>
      </c>
    </row>
    <row r="260" spans="1:10" s="159" customFormat="1" ht="19.5" customHeight="1" outlineLevel="1">
      <c r="A260" s="40">
        <v>6</v>
      </c>
      <c r="B260" s="68" t="s">
        <v>154</v>
      </c>
      <c r="C260" s="263">
        <v>26</v>
      </c>
      <c r="D260" s="197" t="s">
        <v>85</v>
      </c>
      <c r="E260" s="197" t="s">
        <v>85</v>
      </c>
      <c r="F260" s="288">
        <v>22</v>
      </c>
      <c r="G260" s="197" t="s">
        <v>85</v>
      </c>
      <c r="H260" s="197" t="s">
        <v>85</v>
      </c>
      <c r="I260" s="288">
        <v>22</v>
      </c>
      <c r="J260" s="296">
        <f>I260/C260</f>
        <v>0.8461538461538461</v>
      </c>
    </row>
    <row r="261" spans="1:10" s="69" customFormat="1" ht="19.5" customHeight="1" outlineLevel="1">
      <c r="A261" s="44">
        <v>7</v>
      </c>
      <c r="B261" s="68" t="s">
        <v>269</v>
      </c>
      <c r="C261" s="263">
        <v>2116</v>
      </c>
      <c r="D261" s="201">
        <v>409</v>
      </c>
      <c r="E261" s="201">
        <v>194</v>
      </c>
      <c r="F261" s="288">
        <f t="shared" si="4"/>
        <v>603</v>
      </c>
      <c r="G261" s="201">
        <v>409</v>
      </c>
      <c r="H261" s="201">
        <v>194</v>
      </c>
      <c r="I261" s="288">
        <f t="shared" si="5"/>
        <v>603</v>
      </c>
      <c r="J261" s="296">
        <f>I261/C261</f>
        <v>0.28497164461247637</v>
      </c>
    </row>
    <row r="262" spans="1:10" s="159" customFormat="1" ht="30" customHeight="1" outlineLevel="1">
      <c r="A262" s="40">
        <v>8</v>
      </c>
      <c r="B262" s="68" t="s">
        <v>270</v>
      </c>
      <c r="C262" s="263">
        <v>159</v>
      </c>
      <c r="D262" s="197" t="s">
        <v>85</v>
      </c>
      <c r="E262" s="197" t="s">
        <v>85</v>
      </c>
      <c r="F262" s="288">
        <v>32</v>
      </c>
      <c r="G262" s="197" t="s">
        <v>85</v>
      </c>
      <c r="H262" s="197" t="s">
        <v>85</v>
      </c>
      <c r="I262" s="288">
        <v>32</v>
      </c>
      <c r="J262" s="296">
        <f>I262/C262</f>
        <v>0.20125786163522014</v>
      </c>
    </row>
    <row r="263" spans="1:10" ht="12.75" outlineLevel="1">
      <c r="A263" s="160" t="s">
        <v>280</v>
      </c>
      <c r="B263" s="213" t="s">
        <v>224</v>
      </c>
      <c r="C263" s="197" t="s">
        <v>85</v>
      </c>
      <c r="D263" s="197" t="s">
        <v>85</v>
      </c>
      <c r="E263" s="197" t="s">
        <v>85</v>
      </c>
      <c r="F263" s="197" t="s">
        <v>85</v>
      </c>
      <c r="G263" s="197" t="s">
        <v>85</v>
      </c>
      <c r="H263" s="197" t="s">
        <v>85</v>
      </c>
      <c r="I263" s="197" t="s">
        <v>85</v>
      </c>
      <c r="J263" s="197" t="s">
        <v>85</v>
      </c>
    </row>
    <row r="264" spans="1:10" s="69" customFormat="1" ht="24.75" customHeight="1">
      <c r="A264" s="363" t="s">
        <v>139</v>
      </c>
      <c r="B264" s="364"/>
      <c r="C264" s="364"/>
      <c r="D264" s="364"/>
      <c r="E264" s="364"/>
      <c r="F264" s="364"/>
      <c r="G264" s="364"/>
      <c r="H264" s="364"/>
      <c r="I264" s="364"/>
      <c r="J264" s="365"/>
    </row>
    <row r="265" spans="1:10" s="159" customFormat="1" ht="30" customHeight="1" outlineLevel="1">
      <c r="A265" s="40">
        <v>1</v>
      </c>
      <c r="B265" s="68" t="s">
        <v>155</v>
      </c>
      <c r="C265" s="263">
        <v>8181</v>
      </c>
      <c r="D265" s="197" t="s">
        <v>85</v>
      </c>
      <c r="E265" s="197" t="s">
        <v>85</v>
      </c>
      <c r="F265" s="263">
        <v>547</v>
      </c>
      <c r="G265" s="197" t="s">
        <v>85</v>
      </c>
      <c r="H265" s="197" t="s">
        <v>85</v>
      </c>
      <c r="I265" s="263">
        <v>547</v>
      </c>
      <c r="J265" s="262">
        <f>I265/C265</f>
        <v>0.06686224177973353</v>
      </c>
    </row>
    <row r="266" spans="1:10" s="69" customFormat="1" ht="27.75" customHeight="1" outlineLevel="1">
      <c r="A266" s="362">
        <v>2</v>
      </c>
      <c r="B266" s="68" t="s">
        <v>140</v>
      </c>
      <c r="C266" s="263">
        <v>17206</v>
      </c>
      <c r="D266" s="288">
        <v>5144</v>
      </c>
      <c r="E266" s="288">
        <v>2717</v>
      </c>
      <c r="F266" s="288">
        <f>D266+E266</f>
        <v>7861</v>
      </c>
      <c r="G266" s="288">
        <v>5182</v>
      </c>
      <c r="H266" s="288">
        <v>2719</v>
      </c>
      <c r="I266" s="288">
        <f>G266+H266</f>
        <v>7901</v>
      </c>
      <c r="J266" s="262">
        <f>I266/C266</f>
        <v>0.45920027897245147</v>
      </c>
    </row>
    <row r="267" spans="1:10" s="69" customFormat="1" ht="19.5" customHeight="1" outlineLevel="1">
      <c r="A267" s="362"/>
      <c r="B267" s="71" t="s">
        <v>192</v>
      </c>
      <c r="C267" s="264">
        <v>3769</v>
      </c>
      <c r="D267" s="288">
        <v>2081</v>
      </c>
      <c r="E267" s="288">
        <v>1067</v>
      </c>
      <c r="F267" s="288">
        <f aca="true" t="shared" si="6" ref="F267:F276">D267+E267</f>
        <v>3148</v>
      </c>
      <c r="G267" s="288">
        <v>2102</v>
      </c>
      <c r="H267" s="288">
        <v>1069</v>
      </c>
      <c r="I267" s="288">
        <f>G267+H267</f>
        <v>3171</v>
      </c>
      <c r="J267" s="262">
        <f>I267/C267</f>
        <v>0.8413372247280446</v>
      </c>
    </row>
    <row r="268" spans="1:10" s="159" customFormat="1" ht="30" customHeight="1" outlineLevel="1">
      <c r="A268" s="40">
        <v>3</v>
      </c>
      <c r="B268" s="72" t="s">
        <v>77</v>
      </c>
      <c r="C268" s="197" t="s">
        <v>328</v>
      </c>
      <c r="D268" s="197" t="s">
        <v>85</v>
      </c>
      <c r="E268" s="197" t="s">
        <v>85</v>
      </c>
      <c r="F268" s="288">
        <v>481</v>
      </c>
      <c r="G268" s="197" t="s">
        <v>85</v>
      </c>
      <c r="H268" s="197" t="s">
        <v>85</v>
      </c>
      <c r="I268" s="288">
        <v>481</v>
      </c>
      <c r="J268" s="197" t="s">
        <v>85</v>
      </c>
    </row>
    <row r="269" spans="1:10" s="159" customFormat="1" ht="30" customHeight="1" outlineLevel="1">
      <c r="A269" s="40">
        <v>4</v>
      </c>
      <c r="B269" s="68" t="s">
        <v>156</v>
      </c>
      <c r="C269" s="198">
        <v>29</v>
      </c>
      <c r="D269" s="197" t="s">
        <v>85</v>
      </c>
      <c r="E269" s="197" t="s">
        <v>85</v>
      </c>
      <c r="F269" s="288">
        <v>0</v>
      </c>
      <c r="G269" s="197" t="s">
        <v>85</v>
      </c>
      <c r="H269" s="197" t="s">
        <v>85</v>
      </c>
      <c r="I269" s="288">
        <v>0</v>
      </c>
      <c r="J269" s="262">
        <f>I269/C269</f>
        <v>0</v>
      </c>
    </row>
    <row r="270" spans="1:10" s="69" customFormat="1" ht="30" customHeight="1" outlineLevel="1">
      <c r="A270" s="44">
        <v>5</v>
      </c>
      <c r="B270" s="68" t="s">
        <v>141</v>
      </c>
      <c r="C270" s="198">
        <v>1429</v>
      </c>
      <c r="D270" s="288">
        <v>0</v>
      </c>
      <c r="E270" s="288">
        <v>0</v>
      </c>
      <c r="F270" s="288">
        <f t="shared" si="6"/>
        <v>0</v>
      </c>
      <c r="G270" s="288">
        <v>0</v>
      </c>
      <c r="H270" s="288">
        <v>0</v>
      </c>
      <c r="I270" s="288">
        <f aca="true" t="shared" si="7" ref="I270:I276">G270+H270</f>
        <v>0</v>
      </c>
      <c r="J270" s="262">
        <f aca="true" t="shared" si="8" ref="J270:J276">I270/C270</f>
        <v>0</v>
      </c>
    </row>
    <row r="271" spans="1:10" s="159" customFormat="1" ht="39.75" customHeight="1" outlineLevel="1">
      <c r="A271" s="40">
        <v>6</v>
      </c>
      <c r="B271" s="68" t="s">
        <v>157</v>
      </c>
      <c r="C271" s="198">
        <v>12</v>
      </c>
      <c r="D271" s="197" t="s">
        <v>85</v>
      </c>
      <c r="E271" s="197" t="s">
        <v>85</v>
      </c>
      <c r="F271" s="288">
        <v>0</v>
      </c>
      <c r="G271" s="197" t="s">
        <v>85</v>
      </c>
      <c r="H271" s="197" t="s">
        <v>85</v>
      </c>
      <c r="I271" s="288">
        <v>0</v>
      </c>
      <c r="J271" s="262">
        <f t="shared" si="8"/>
        <v>0</v>
      </c>
    </row>
    <row r="272" spans="1:10" s="69" customFormat="1" ht="30" customHeight="1" outlineLevel="1">
      <c r="A272" s="362">
        <v>7</v>
      </c>
      <c r="B272" s="68" t="s">
        <v>219</v>
      </c>
      <c r="C272" s="198">
        <v>46</v>
      </c>
      <c r="D272" s="288">
        <v>0</v>
      </c>
      <c r="E272" s="288">
        <v>0</v>
      </c>
      <c r="F272" s="288">
        <f t="shared" si="6"/>
        <v>0</v>
      </c>
      <c r="G272" s="288">
        <v>0</v>
      </c>
      <c r="H272" s="288">
        <v>0</v>
      </c>
      <c r="I272" s="288">
        <f t="shared" si="7"/>
        <v>0</v>
      </c>
      <c r="J272" s="262">
        <f t="shared" si="8"/>
        <v>0</v>
      </c>
    </row>
    <row r="273" spans="1:10" s="69" customFormat="1" ht="19.5" customHeight="1" outlineLevel="1">
      <c r="A273" s="362"/>
      <c r="B273" s="70" t="s">
        <v>220</v>
      </c>
      <c r="C273" s="202">
        <v>19</v>
      </c>
      <c r="D273" s="288">
        <v>0</v>
      </c>
      <c r="E273" s="288">
        <v>0</v>
      </c>
      <c r="F273" s="288">
        <f t="shared" si="6"/>
        <v>0</v>
      </c>
      <c r="G273" s="288">
        <v>0</v>
      </c>
      <c r="H273" s="288">
        <v>0</v>
      </c>
      <c r="I273" s="288">
        <f t="shared" si="7"/>
        <v>0</v>
      </c>
      <c r="J273" s="262">
        <f t="shared" si="8"/>
        <v>0</v>
      </c>
    </row>
    <row r="274" spans="1:10" s="69" customFormat="1" ht="19.5" customHeight="1" outlineLevel="1">
      <c r="A274" s="362"/>
      <c r="B274" s="70" t="s">
        <v>221</v>
      </c>
      <c r="C274" s="202">
        <v>27</v>
      </c>
      <c r="D274" s="288">
        <v>0</v>
      </c>
      <c r="E274" s="288">
        <v>0</v>
      </c>
      <c r="F274" s="288">
        <f t="shared" si="6"/>
        <v>0</v>
      </c>
      <c r="G274" s="288">
        <v>0</v>
      </c>
      <c r="H274" s="288">
        <v>0</v>
      </c>
      <c r="I274" s="288">
        <f t="shared" si="7"/>
        <v>0</v>
      </c>
      <c r="J274" s="262">
        <f t="shared" si="8"/>
        <v>0</v>
      </c>
    </row>
    <row r="275" spans="1:10" s="69" customFormat="1" ht="30" customHeight="1" outlineLevel="1">
      <c r="A275" s="44">
        <v>8</v>
      </c>
      <c r="B275" s="68" t="s">
        <v>142</v>
      </c>
      <c r="C275" s="198">
        <v>85</v>
      </c>
      <c r="D275" s="288">
        <v>0</v>
      </c>
      <c r="E275" s="288"/>
      <c r="F275" s="288">
        <f t="shared" si="6"/>
        <v>0</v>
      </c>
      <c r="G275" s="288">
        <v>0</v>
      </c>
      <c r="H275" s="288">
        <v>0</v>
      </c>
      <c r="I275" s="288">
        <f t="shared" si="7"/>
        <v>0</v>
      </c>
      <c r="J275" s="262">
        <f t="shared" si="8"/>
        <v>0</v>
      </c>
    </row>
    <row r="276" spans="1:10" s="69" customFormat="1" ht="19.5" customHeight="1" outlineLevel="1">
      <c r="A276" s="44">
        <v>9</v>
      </c>
      <c r="B276" s="68" t="s">
        <v>143</v>
      </c>
      <c r="C276" s="198">
        <v>257</v>
      </c>
      <c r="D276" s="288">
        <v>9</v>
      </c>
      <c r="E276" s="288">
        <v>9</v>
      </c>
      <c r="F276" s="288">
        <f t="shared" si="6"/>
        <v>18</v>
      </c>
      <c r="G276" s="288">
        <v>9</v>
      </c>
      <c r="H276" s="288">
        <v>9</v>
      </c>
      <c r="I276" s="288">
        <f t="shared" si="7"/>
        <v>18</v>
      </c>
      <c r="J276" s="262">
        <f t="shared" si="8"/>
        <v>0.07003891050583658</v>
      </c>
    </row>
    <row r="277" spans="1:10" s="69" customFormat="1" ht="16.5" customHeight="1" outlineLevel="1">
      <c r="A277" s="373">
        <v>10</v>
      </c>
      <c r="B277" s="366" t="s">
        <v>262</v>
      </c>
      <c r="C277" s="367"/>
      <c r="D277" s="367"/>
      <c r="E277" s="367"/>
      <c r="F277" s="367"/>
      <c r="G277" s="367"/>
      <c r="H277" s="367"/>
      <c r="I277" s="367"/>
      <c r="J277" s="368"/>
    </row>
    <row r="278" spans="1:10" s="69" customFormat="1" ht="12.75" outlineLevel="1">
      <c r="A278" s="375"/>
      <c r="B278" s="72" t="s">
        <v>263</v>
      </c>
      <c r="C278" s="197" t="s">
        <v>328</v>
      </c>
      <c r="D278" s="208">
        <v>0</v>
      </c>
      <c r="E278" s="208">
        <v>0</v>
      </c>
      <c r="F278" s="208">
        <v>0</v>
      </c>
      <c r="G278" s="208">
        <v>0</v>
      </c>
      <c r="H278" s="208">
        <v>0</v>
      </c>
      <c r="I278" s="208">
        <v>0</v>
      </c>
      <c r="J278" s="197" t="s">
        <v>85</v>
      </c>
    </row>
    <row r="279" spans="1:10" s="69" customFormat="1" ht="12.75" outlineLevel="1">
      <c r="A279" s="375"/>
      <c r="B279" s="238" t="s">
        <v>264</v>
      </c>
      <c r="C279" s="197" t="s">
        <v>328</v>
      </c>
      <c r="D279" s="208">
        <v>0</v>
      </c>
      <c r="E279" s="208">
        <v>0</v>
      </c>
      <c r="F279" s="208">
        <v>0</v>
      </c>
      <c r="G279" s="208">
        <v>0</v>
      </c>
      <c r="H279" s="208">
        <v>0</v>
      </c>
      <c r="I279" s="208">
        <v>0</v>
      </c>
      <c r="J279" s="197" t="s">
        <v>85</v>
      </c>
    </row>
    <row r="280" spans="1:10" s="69" customFormat="1" ht="12.75" outlineLevel="1">
      <c r="A280" s="374"/>
      <c r="B280" s="238" t="s">
        <v>265</v>
      </c>
      <c r="C280" s="197" t="s">
        <v>328</v>
      </c>
      <c r="D280" s="208">
        <v>0</v>
      </c>
      <c r="E280" s="208">
        <v>0</v>
      </c>
      <c r="F280" s="208">
        <v>0</v>
      </c>
      <c r="G280" s="208">
        <v>0</v>
      </c>
      <c r="H280" s="208">
        <v>0</v>
      </c>
      <c r="I280" s="208">
        <v>0</v>
      </c>
      <c r="J280" s="197" t="s">
        <v>85</v>
      </c>
    </row>
    <row r="281" spans="1:10" s="69" customFormat="1" ht="30" customHeight="1" outlineLevel="1">
      <c r="A281" s="44">
        <v>11</v>
      </c>
      <c r="B281" s="72" t="s">
        <v>266</v>
      </c>
      <c r="C281" s="197" t="s">
        <v>328</v>
      </c>
      <c r="D281" s="197" t="s">
        <v>85</v>
      </c>
      <c r="E281" s="197" t="s">
        <v>85</v>
      </c>
      <c r="F281" s="305">
        <v>0</v>
      </c>
      <c r="G281" s="197" t="s">
        <v>85</v>
      </c>
      <c r="H281" s="197" t="s">
        <v>85</v>
      </c>
      <c r="I281" s="288">
        <v>0</v>
      </c>
      <c r="J281" s="197" t="s">
        <v>85</v>
      </c>
    </row>
    <row r="282" spans="1:10" ht="12.75" outlineLevel="1">
      <c r="A282" s="160" t="s">
        <v>280</v>
      </c>
      <c r="B282" s="213" t="s">
        <v>224</v>
      </c>
      <c r="C282" s="197" t="s">
        <v>85</v>
      </c>
      <c r="D282" s="197" t="s">
        <v>85</v>
      </c>
      <c r="E282" s="197" t="s">
        <v>85</v>
      </c>
      <c r="F282" s="197" t="s">
        <v>85</v>
      </c>
      <c r="G282" s="197" t="s">
        <v>85</v>
      </c>
      <c r="H282" s="197" t="s">
        <v>85</v>
      </c>
      <c r="I282" s="197" t="s">
        <v>85</v>
      </c>
      <c r="J282" s="197" t="s">
        <v>85</v>
      </c>
    </row>
    <row r="283" spans="1:10" s="69" customFormat="1" ht="24.75" customHeight="1">
      <c r="A283" s="363" t="s">
        <v>144</v>
      </c>
      <c r="B283" s="364"/>
      <c r="C283" s="364"/>
      <c r="D283" s="364"/>
      <c r="E283" s="364"/>
      <c r="F283" s="364"/>
      <c r="G283" s="364"/>
      <c r="H283" s="364"/>
      <c r="I283" s="364"/>
      <c r="J283" s="365"/>
    </row>
    <row r="284" spans="1:10" s="159" customFormat="1" ht="30" customHeight="1" outlineLevel="1">
      <c r="A284" s="40">
        <v>1</v>
      </c>
      <c r="B284" s="72" t="s">
        <v>168</v>
      </c>
      <c r="C284" s="198">
        <v>124</v>
      </c>
      <c r="D284" s="197" t="s">
        <v>85</v>
      </c>
      <c r="E284" s="197" t="s">
        <v>85</v>
      </c>
      <c r="F284" s="198">
        <v>123</v>
      </c>
      <c r="G284" s="197" t="s">
        <v>85</v>
      </c>
      <c r="H284" s="197" t="s">
        <v>85</v>
      </c>
      <c r="I284" s="198">
        <v>142</v>
      </c>
      <c r="J284" s="262">
        <f>I284/C284</f>
        <v>1.1451612903225807</v>
      </c>
    </row>
    <row r="285" spans="1:10" s="69" customFormat="1" ht="30" customHeight="1" outlineLevel="1">
      <c r="A285" s="44">
        <v>2</v>
      </c>
      <c r="B285" s="68" t="s">
        <v>74</v>
      </c>
      <c r="C285" s="197" t="s">
        <v>328</v>
      </c>
      <c r="D285" s="288">
        <v>756</v>
      </c>
      <c r="E285" s="288">
        <v>749</v>
      </c>
      <c r="F285" s="288">
        <f>D285+E285</f>
        <v>1505</v>
      </c>
      <c r="G285" s="288">
        <v>756</v>
      </c>
      <c r="H285" s="288">
        <v>749</v>
      </c>
      <c r="I285" s="288">
        <f>G285+H285</f>
        <v>1505</v>
      </c>
      <c r="J285" s="204" t="s">
        <v>85</v>
      </c>
    </row>
    <row r="286" spans="1:10" s="159" customFormat="1" ht="30" customHeight="1" outlineLevel="1">
      <c r="A286" s="357">
        <v>3</v>
      </c>
      <c r="B286" s="72" t="s">
        <v>284</v>
      </c>
      <c r="C286" s="263">
        <v>1731</v>
      </c>
      <c r="D286" s="197" t="s">
        <v>85</v>
      </c>
      <c r="E286" s="197" t="s">
        <v>85</v>
      </c>
      <c r="F286" s="201">
        <v>123</v>
      </c>
      <c r="G286" s="197" t="s">
        <v>85</v>
      </c>
      <c r="H286" s="197" t="s">
        <v>85</v>
      </c>
      <c r="I286" s="201">
        <v>210</v>
      </c>
      <c r="J286" s="262">
        <f>I286/C286</f>
        <v>0.12131715771230503</v>
      </c>
    </row>
    <row r="287" spans="1:10" s="159" customFormat="1" ht="19.5" customHeight="1" outlineLevel="1">
      <c r="A287" s="357"/>
      <c r="B287" s="70" t="s">
        <v>271</v>
      </c>
      <c r="C287" s="295">
        <v>368</v>
      </c>
      <c r="D287" s="197" t="s">
        <v>85</v>
      </c>
      <c r="E287" s="197" t="s">
        <v>85</v>
      </c>
      <c r="F287" s="201">
        <v>68</v>
      </c>
      <c r="G287" s="197" t="s">
        <v>85</v>
      </c>
      <c r="H287" s="197" t="s">
        <v>85</v>
      </c>
      <c r="I287" s="201">
        <v>81</v>
      </c>
      <c r="J287" s="262">
        <f>I287/C287</f>
        <v>0.22010869565217392</v>
      </c>
    </row>
    <row r="288" spans="1:10" s="159" customFormat="1" ht="19.5" customHeight="1" outlineLevel="1">
      <c r="A288" s="357"/>
      <c r="B288" s="70" t="s">
        <v>272</v>
      </c>
      <c r="C288" s="295">
        <v>1363</v>
      </c>
      <c r="D288" s="197" t="s">
        <v>85</v>
      </c>
      <c r="E288" s="197" t="s">
        <v>85</v>
      </c>
      <c r="F288" s="201">
        <v>55</v>
      </c>
      <c r="G288" s="197" t="s">
        <v>85</v>
      </c>
      <c r="H288" s="197" t="s">
        <v>85</v>
      </c>
      <c r="I288" s="201">
        <v>129</v>
      </c>
      <c r="J288" s="262">
        <f>I288/C288</f>
        <v>0.0946441672780631</v>
      </c>
    </row>
    <row r="289" spans="1:10" s="159" customFormat="1" ht="36" customHeight="1" outlineLevel="1">
      <c r="A289" s="40">
        <v>4</v>
      </c>
      <c r="B289" s="68" t="s">
        <v>317</v>
      </c>
      <c r="C289" s="263">
        <v>270</v>
      </c>
      <c r="D289" s="197" t="s">
        <v>85</v>
      </c>
      <c r="E289" s="197" t="s">
        <v>85</v>
      </c>
      <c r="F289" s="201">
        <v>43</v>
      </c>
      <c r="G289" s="197" t="s">
        <v>85</v>
      </c>
      <c r="H289" s="197" t="s">
        <v>85</v>
      </c>
      <c r="I289" s="201">
        <v>44</v>
      </c>
      <c r="J289" s="262">
        <f>I289/C289</f>
        <v>0.16296296296296298</v>
      </c>
    </row>
    <row r="290" spans="1:10" s="159" customFormat="1" ht="30" customHeight="1" outlineLevel="1">
      <c r="A290" s="40">
        <v>5</v>
      </c>
      <c r="B290" s="68" t="s">
        <v>158</v>
      </c>
      <c r="C290" s="263">
        <v>202</v>
      </c>
      <c r="D290" s="197" t="s">
        <v>85</v>
      </c>
      <c r="E290" s="197" t="s">
        <v>85</v>
      </c>
      <c r="F290" s="201">
        <v>41</v>
      </c>
      <c r="G290" s="197" t="s">
        <v>85</v>
      </c>
      <c r="H290" s="197" t="s">
        <v>85</v>
      </c>
      <c r="I290" s="201">
        <v>41</v>
      </c>
      <c r="J290" s="262">
        <f>I290/C290</f>
        <v>0.20297029702970298</v>
      </c>
    </row>
    <row r="291" spans="1:10" s="69" customFormat="1" ht="30" customHeight="1" outlineLevel="1">
      <c r="A291" s="44">
        <v>6</v>
      </c>
      <c r="B291" s="72" t="s">
        <v>145</v>
      </c>
      <c r="C291" s="298" t="s">
        <v>328</v>
      </c>
      <c r="D291" s="298">
        <v>20</v>
      </c>
      <c r="E291" s="208">
        <v>27</v>
      </c>
      <c r="F291" s="210">
        <v>47</v>
      </c>
      <c r="G291" s="208">
        <v>20</v>
      </c>
      <c r="H291" s="208">
        <v>27</v>
      </c>
      <c r="I291" s="210">
        <v>47</v>
      </c>
      <c r="J291" s="301" t="s">
        <v>85</v>
      </c>
    </row>
    <row r="292" spans="1:10" s="69" customFormat="1" ht="30" customHeight="1" outlineLevel="1">
      <c r="A292" s="44">
        <v>7</v>
      </c>
      <c r="B292" s="72" t="s">
        <v>285</v>
      </c>
      <c r="C292" s="263">
        <v>10502</v>
      </c>
      <c r="D292" s="288">
        <v>0</v>
      </c>
      <c r="E292" s="288">
        <v>0</v>
      </c>
      <c r="F292" s="288">
        <f>D292+E292</f>
        <v>0</v>
      </c>
      <c r="G292" s="288">
        <v>0</v>
      </c>
      <c r="H292" s="288">
        <v>0</v>
      </c>
      <c r="I292" s="288">
        <f>G292+H292</f>
        <v>0</v>
      </c>
      <c r="J292" s="296">
        <f>I292/C292</f>
        <v>0</v>
      </c>
    </row>
    <row r="293" spans="1:10" s="69" customFormat="1" ht="27.75" customHeight="1" outlineLevel="1">
      <c r="A293" s="362">
        <v>8</v>
      </c>
      <c r="B293" s="68" t="s">
        <v>286</v>
      </c>
      <c r="C293" s="263">
        <v>8664</v>
      </c>
      <c r="D293" s="288">
        <v>33</v>
      </c>
      <c r="E293" s="288">
        <v>7</v>
      </c>
      <c r="F293" s="288">
        <f>D293+E293</f>
        <v>40</v>
      </c>
      <c r="G293" s="288">
        <v>52</v>
      </c>
      <c r="H293" s="288">
        <v>9</v>
      </c>
      <c r="I293" s="288">
        <f>G293+H293</f>
        <v>61</v>
      </c>
      <c r="J293" s="296">
        <f>I293/C293</f>
        <v>0.007040627885503232</v>
      </c>
    </row>
    <row r="294" spans="1:10" s="69" customFormat="1" ht="19.5" customHeight="1" outlineLevel="1">
      <c r="A294" s="362"/>
      <c r="B294" s="71" t="s">
        <v>273</v>
      </c>
      <c r="C294" s="264">
        <v>7316</v>
      </c>
      <c r="D294" s="288">
        <v>33</v>
      </c>
      <c r="E294" s="288">
        <v>7</v>
      </c>
      <c r="F294" s="288">
        <f>D294+E294</f>
        <v>40</v>
      </c>
      <c r="G294" s="288">
        <v>52</v>
      </c>
      <c r="H294" s="288">
        <v>9</v>
      </c>
      <c r="I294" s="288">
        <f>G294+H294</f>
        <v>61</v>
      </c>
      <c r="J294" s="296">
        <f>I294/C294</f>
        <v>0.008337889557135046</v>
      </c>
    </row>
    <row r="295" spans="1:10" s="69" customFormat="1" ht="19.5" customHeight="1" outlineLevel="1">
      <c r="A295" s="362"/>
      <c r="B295" s="71" t="s">
        <v>274</v>
      </c>
      <c r="C295" s="264">
        <v>661</v>
      </c>
      <c r="D295" s="288">
        <v>0</v>
      </c>
      <c r="E295" s="288">
        <v>0</v>
      </c>
      <c r="F295" s="288">
        <f>D295+E295</f>
        <v>0</v>
      </c>
      <c r="G295" s="288">
        <v>0</v>
      </c>
      <c r="H295" s="288">
        <v>0</v>
      </c>
      <c r="I295" s="288">
        <f>G295+H295</f>
        <v>0</v>
      </c>
      <c r="J295" s="296">
        <f>I295/C295</f>
        <v>0</v>
      </c>
    </row>
    <row r="296" spans="1:10" s="159" customFormat="1" ht="19.5" customHeight="1" outlineLevel="1">
      <c r="A296" s="160">
        <v>9</v>
      </c>
      <c r="B296" s="161" t="s">
        <v>78</v>
      </c>
      <c r="C296" s="211">
        <v>144</v>
      </c>
      <c r="D296" s="212" t="s">
        <v>85</v>
      </c>
      <c r="E296" s="212" t="s">
        <v>85</v>
      </c>
      <c r="F296" s="201">
        <v>34</v>
      </c>
      <c r="G296" s="212" t="s">
        <v>85</v>
      </c>
      <c r="H296" s="212" t="s">
        <v>85</v>
      </c>
      <c r="I296" s="201">
        <v>59</v>
      </c>
      <c r="J296" s="296">
        <f>I296/C296</f>
        <v>0.4097222222222222</v>
      </c>
    </row>
    <row r="297" spans="1:10" s="159" customFormat="1" ht="29.25" customHeight="1" outlineLevel="1">
      <c r="A297" s="40">
        <v>10</v>
      </c>
      <c r="B297" s="72" t="s">
        <v>159</v>
      </c>
      <c r="C297" s="197" t="s">
        <v>328</v>
      </c>
      <c r="D297" s="197" t="s">
        <v>85</v>
      </c>
      <c r="E297" s="197" t="s">
        <v>85</v>
      </c>
      <c r="F297" s="201">
        <v>58</v>
      </c>
      <c r="G297" s="197" t="s">
        <v>85</v>
      </c>
      <c r="H297" s="197" t="s">
        <v>85</v>
      </c>
      <c r="I297" s="201">
        <v>94</v>
      </c>
      <c r="J297" s="197" t="s">
        <v>85</v>
      </c>
    </row>
    <row r="298" spans="1:10" ht="12.75" outlineLevel="1">
      <c r="A298" s="160" t="s">
        <v>280</v>
      </c>
      <c r="B298" s="213" t="s">
        <v>224</v>
      </c>
      <c r="C298" s="197" t="s">
        <v>85</v>
      </c>
      <c r="D298" s="197" t="s">
        <v>85</v>
      </c>
      <c r="E298" s="197" t="s">
        <v>85</v>
      </c>
      <c r="F298" s="197" t="s">
        <v>85</v>
      </c>
      <c r="G298" s="197" t="s">
        <v>85</v>
      </c>
      <c r="H298" s="197" t="s">
        <v>85</v>
      </c>
      <c r="I298" s="197" t="s">
        <v>85</v>
      </c>
      <c r="J298" s="197" t="s">
        <v>85</v>
      </c>
    </row>
    <row r="299" spans="1:10" ht="59.25" customHeight="1">
      <c r="A299" s="369" t="s">
        <v>314</v>
      </c>
      <c r="B299" s="369"/>
      <c r="C299" s="370" t="s">
        <v>432</v>
      </c>
      <c r="D299" s="371"/>
      <c r="E299" s="371"/>
      <c r="F299" s="371"/>
      <c r="G299" s="371"/>
      <c r="H299" s="371"/>
      <c r="I299" s="371"/>
      <c r="J299" s="372"/>
    </row>
    <row r="300" spans="1:3" s="154" customFormat="1" ht="19.5" customHeight="1">
      <c r="A300" s="9" t="s">
        <v>96</v>
      </c>
      <c r="B300" s="153"/>
      <c r="C300" s="153"/>
    </row>
    <row r="301" spans="1:3" s="154" customFormat="1" ht="19.5" customHeight="1">
      <c r="A301" s="9" t="s">
        <v>97</v>
      </c>
      <c r="B301" s="153"/>
      <c r="C301" s="153"/>
    </row>
    <row r="302" spans="4:7" ht="12.75">
      <c r="D302" s="41"/>
      <c r="G302" s="41"/>
    </row>
    <row r="303" spans="4:7" ht="12.75">
      <c r="D303" s="41"/>
      <c r="G303" s="41"/>
    </row>
    <row r="304" spans="4:7" ht="12.75">
      <c r="D304" s="41"/>
      <c r="G304" s="41"/>
    </row>
    <row r="305" spans="4:7" ht="12.75">
      <c r="D305" s="41"/>
      <c r="G305" s="41"/>
    </row>
    <row r="306" spans="4:7" ht="12.75">
      <c r="D306" s="41"/>
      <c r="G306" s="41"/>
    </row>
  </sheetData>
  <sheetProtection selectLockedCells="1" selectUnlockedCells="1"/>
  <mergeCells count="495">
    <mergeCell ref="A160:A161"/>
    <mergeCell ref="J160:J161"/>
    <mergeCell ref="B160:B161"/>
    <mergeCell ref="A156:I156"/>
    <mergeCell ref="C160:C161"/>
    <mergeCell ref="D160:F160"/>
    <mergeCell ref="G160:I160"/>
    <mergeCell ref="I149:J149"/>
    <mergeCell ref="C150:D150"/>
    <mergeCell ref="E150:F150"/>
    <mergeCell ref="G150:H150"/>
    <mergeCell ref="I150:J150"/>
    <mergeCell ref="A158:J158"/>
    <mergeCell ref="C152:D152"/>
    <mergeCell ref="E152:F152"/>
    <mergeCell ref="G152:H152"/>
    <mergeCell ref="I152:J152"/>
    <mergeCell ref="A148:J148"/>
    <mergeCell ref="C151:D151"/>
    <mergeCell ref="E151:F151"/>
    <mergeCell ref="G151:H151"/>
    <mergeCell ref="I151:J151"/>
    <mergeCell ref="A154:J154"/>
    <mergeCell ref="A149:A151"/>
    <mergeCell ref="C149:D149"/>
    <mergeCell ref="E149:F149"/>
    <mergeCell ref="G149:H149"/>
    <mergeCell ref="C147:D147"/>
    <mergeCell ref="E147:F147"/>
    <mergeCell ref="G147:H147"/>
    <mergeCell ref="I147:J147"/>
    <mergeCell ref="C146:D146"/>
    <mergeCell ref="E146:F146"/>
    <mergeCell ref="G146:H146"/>
    <mergeCell ref="I146:J146"/>
    <mergeCell ref="A144:J144"/>
    <mergeCell ref="C145:D145"/>
    <mergeCell ref="E145:F145"/>
    <mergeCell ref="G145:H145"/>
    <mergeCell ref="I145:J145"/>
    <mergeCell ref="C143:D143"/>
    <mergeCell ref="E143:F143"/>
    <mergeCell ref="G143:H143"/>
    <mergeCell ref="I143:J143"/>
    <mergeCell ref="A140:J140"/>
    <mergeCell ref="A141:A143"/>
    <mergeCell ref="C141:D141"/>
    <mergeCell ref="E141:F141"/>
    <mergeCell ref="G141:H141"/>
    <mergeCell ref="I141:J141"/>
    <mergeCell ref="C142:D142"/>
    <mergeCell ref="E142:F142"/>
    <mergeCell ref="G142:H142"/>
    <mergeCell ref="I142:J142"/>
    <mergeCell ref="C139:D139"/>
    <mergeCell ref="E139:F139"/>
    <mergeCell ref="G139:H139"/>
    <mergeCell ref="I139:J139"/>
    <mergeCell ref="C138:D138"/>
    <mergeCell ref="E138:F138"/>
    <mergeCell ref="G138:H138"/>
    <mergeCell ref="I138:J138"/>
    <mergeCell ref="A135:J135"/>
    <mergeCell ref="A136:J136"/>
    <mergeCell ref="C137:D137"/>
    <mergeCell ref="E137:F137"/>
    <mergeCell ref="G137:H137"/>
    <mergeCell ref="I137:J137"/>
    <mergeCell ref="C134:D134"/>
    <mergeCell ref="E134:F134"/>
    <mergeCell ref="G134:H134"/>
    <mergeCell ref="I134:J134"/>
    <mergeCell ref="C133:D133"/>
    <mergeCell ref="E133:F133"/>
    <mergeCell ref="G133:H133"/>
    <mergeCell ref="I133:J133"/>
    <mergeCell ref="A131:J131"/>
    <mergeCell ref="C132:D132"/>
    <mergeCell ref="E132:F132"/>
    <mergeCell ref="G132:H132"/>
    <mergeCell ref="I132:J132"/>
    <mergeCell ref="C130:D130"/>
    <mergeCell ref="E130:F130"/>
    <mergeCell ref="G130:H130"/>
    <mergeCell ref="I130:J130"/>
    <mergeCell ref="A127:J127"/>
    <mergeCell ref="A128:J128"/>
    <mergeCell ref="C129:D129"/>
    <mergeCell ref="E129:F129"/>
    <mergeCell ref="G129:H129"/>
    <mergeCell ref="I129:J129"/>
    <mergeCell ref="G122:H122"/>
    <mergeCell ref="I122:J122"/>
    <mergeCell ref="C126:D126"/>
    <mergeCell ref="E126:F126"/>
    <mergeCell ref="G126:H126"/>
    <mergeCell ref="I126:J126"/>
    <mergeCell ref="C125:D125"/>
    <mergeCell ref="E125:F125"/>
    <mergeCell ref="G125:H125"/>
    <mergeCell ref="I125:J125"/>
    <mergeCell ref="E120:F120"/>
    <mergeCell ref="G120:H120"/>
    <mergeCell ref="I120:J120"/>
    <mergeCell ref="A123:J123"/>
    <mergeCell ref="C124:D124"/>
    <mergeCell ref="E124:F124"/>
    <mergeCell ref="G124:H124"/>
    <mergeCell ref="I124:J124"/>
    <mergeCell ref="C122:D122"/>
    <mergeCell ref="E122:F122"/>
    <mergeCell ref="A118:J118"/>
    <mergeCell ref="C119:D119"/>
    <mergeCell ref="E119:F119"/>
    <mergeCell ref="G119:H119"/>
    <mergeCell ref="I119:J119"/>
    <mergeCell ref="C121:D121"/>
    <mergeCell ref="E121:F121"/>
    <mergeCell ref="G121:H121"/>
    <mergeCell ref="I121:J121"/>
    <mergeCell ref="C120:D120"/>
    <mergeCell ref="I116:J116"/>
    <mergeCell ref="C115:D115"/>
    <mergeCell ref="E115:F115"/>
    <mergeCell ref="G115:H115"/>
    <mergeCell ref="I115:J115"/>
    <mergeCell ref="A117:J117"/>
    <mergeCell ref="A113:A114"/>
    <mergeCell ref="C113:D113"/>
    <mergeCell ref="E113:F113"/>
    <mergeCell ref="G113:H113"/>
    <mergeCell ref="C116:D116"/>
    <mergeCell ref="E116:F116"/>
    <mergeCell ref="G116:H116"/>
    <mergeCell ref="I110:J110"/>
    <mergeCell ref="I113:J113"/>
    <mergeCell ref="C114:D114"/>
    <mergeCell ref="E114:F114"/>
    <mergeCell ref="G114:H114"/>
    <mergeCell ref="I114:J114"/>
    <mergeCell ref="G106:H106"/>
    <mergeCell ref="I106:J106"/>
    <mergeCell ref="A111:J111"/>
    <mergeCell ref="C112:D112"/>
    <mergeCell ref="E112:F112"/>
    <mergeCell ref="G112:H112"/>
    <mergeCell ref="I112:J112"/>
    <mergeCell ref="C110:D110"/>
    <mergeCell ref="E110:F110"/>
    <mergeCell ref="G110:H110"/>
    <mergeCell ref="I109:J109"/>
    <mergeCell ref="I107:J107"/>
    <mergeCell ref="C108:D108"/>
    <mergeCell ref="E108:F108"/>
    <mergeCell ref="G108:H108"/>
    <mergeCell ref="I108:J108"/>
    <mergeCell ref="E107:F107"/>
    <mergeCell ref="G107:H107"/>
    <mergeCell ref="A105:A108"/>
    <mergeCell ref="C105:D105"/>
    <mergeCell ref="E105:F105"/>
    <mergeCell ref="G105:H105"/>
    <mergeCell ref="C107:D107"/>
    <mergeCell ref="C109:D109"/>
    <mergeCell ref="E109:F109"/>
    <mergeCell ref="G109:H109"/>
    <mergeCell ref="C106:D106"/>
    <mergeCell ref="E106:F106"/>
    <mergeCell ref="E102:F102"/>
    <mergeCell ref="G102:H102"/>
    <mergeCell ref="I102:J102"/>
    <mergeCell ref="C99:D99"/>
    <mergeCell ref="E99:F99"/>
    <mergeCell ref="I105:J105"/>
    <mergeCell ref="E103:F103"/>
    <mergeCell ref="G103:H103"/>
    <mergeCell ref="I103:J103"/>
    <mergeCell ref="A100:J100"/>
    <mergeCell ref="A101:A104"/>
    <mergeCell ref="C101:D101"/>
    <mergeCell ref="E101:F101"/>
    <mergeCell ref="G101:H101"/>
    <mergeCell ref="I101:J101"/>
    <mergeCell ref="C102:D102"/>
    <mergeCell ref="I93:J93"/>
    <mergeCell ref="A97:A98"/>
    <mergeCell ref="C97:D97"/>
    <mergeCell ref="E97:F97"/>
    <mergeCell ref="G97:H97"/>
    <mergeCell ref="C104:D104"/>
    <mergeCell ref="E104:F104"/>
    <mergeCell ref="G104:H104"/>
    <mergeCell ref="I104:J104"/>
    <mergeCell ref="C103:D103"/>
    <mergeCell ref="I99:J99"/>
    <mergeCell ref="I97:J97"/>
    <mergeCell ref="C98:D98"/>
    <mergeCell ref="E98:F98"/>
    <mergeCell ref="G98:H98"/>
    <mergeCell ref="I98:J98"/>
    <mergeCell ref="C96:D96"/>
    <mergeCell ref="E96:F96"/>
    <mergeCell ref="G96:H96"/>
    <mergeCell ref="G99:H99"/>
    <mergeCell ref="C93:D93"/>
    <mergeCell ref="E93:F93"/>
    <mergeCell ref="G93:H93"/>
    <mergeCell ref="C92:D92"/>
    <mergeCell ref="E92:F92"/>
    <mergeCell ref="G92:H92"/>
    <mergeCell ref="I92:J92"/>
    <mergeCell ref="I96:J96"/>
    <mergeCell ref="A94:J94"/>
    <mergeCell ref="C95:D95"/>
    <mergeCell ref="E95:F95"/>
    <mergeCell ref="G95:H95"/>
    <mergeCell ref="I95:J95"/>
    <mergeCell ref="I90:J90"/>
    <mergeCell ref="C91:D91"/>
    <mergeCell ref="E91:F91"/>
    <mergeCell ref="G91:H91"/>
    <mergeCell ref="I91:J91"/>
    <mergeCell ref="A90:A91"/>
    <mergeCell ref="C90:D90"/>
    <mergeCell ref="E90:F90"/>
    <mergeCell ref="G90:H90"/>
    <mergeCell ref="A87:J87"/>
    <mergeCell ref="A88:J88"/>
    <mergeCell ref="C89:D89"/>
    <mergeCell ref="E89:F89"/>
    <mergeCell ref="G89:H89"/>
    <mergeCell ref="I89:J89"/>
    <mergeCell ref="C86:D86"/>
    <mergeCell ref="E86:F86"/>
    <mergeCell ref="G86:H86"/>
    <mergeCell ref="I86:J86"/>
    <mergeCell ref="A84:J84"/>
    <mergeCell ref="C85:D85"/>
    <mergeCell ref="E85:F85"/>
    <mergeCell ref="G85:H85"/>
    <mergeCell ref="I85:J85"/>
    <mergeCell ref="A82:J82"/>
    <mergeCell ref="C83:D83"/>
    <mergeCell ref="E83:F83"/>
    <mergeCell ref="G83:H83"/>
    <mergeCell ref="I83:J83"/>
    <mergeCell ref="C81:D81"/>
    <mergeCell ref="E81:F81"/>
    <mergeCell ref="G81:H81"/>
    <mergeCell ref="I81:J81"/>
    <mergeCell ref="C80:D80"/>
    <mergeCell ref="E80:F80"/>
    <mergeCell ref="G80:H80"/>
    <mergeCell ref="I80:J80"/>
    <mergeCell ref="A77:J77"/>
    <mergeCell ref="A78:A80"/>
    <mergeCell ref="C78:D78"/>
    <mergeCell ref="E78:F78"/>
    <mergeCell ref="G78:H78"/>
    <mergeCell ref="I78:J78"/>
    <mergeCell ref="C79:D79"/>
    <mergeCell ref="E79:F79"/>
    <mergeCell ref="G79:H79"/>
    <mergeCell ref="I79:J79"/>
    <mergeCell ref="C76:D76"/>
    <mergeCell ref="E76:F76"/>
    <mergeCell ref="G76:H76"/>
    <mergeCell ref="I76:J76"/>
    <mergeCell ref="A73:J73"/>
    <mergeCell ref="A74:J74"/>
    <mergeCell ref="C75:D75"/>
    <mergeCell ref="E75:F75"/>
    <mergeCell ref="G75:H75"/>
    <mergeCell ref="I75:J75"/>
    <mergeCell ref="C72:D72"/>
    <mergeCell ref="E72:F72"/>
    <mergeCell ref="G72:H72"/>
    <mergeCell ref="I72:J72"/>
    <mergeCell ref="A70:J70"/>
    <mergeCell ref="C71:D71"/>
    <mergeCell ref="E71:F71"/>
    <mergeCell ref="G71:H71"/>
    <mergeCell ref="I71:J71"/>
    <mergeCell ref="C69:D69"/>
    <mergeCell ref="E69:F69"/>
    <mergeCell ref="G69:H69"/>
    <mergeCell ref="I69:J69"/>
    <mergeCell ref="A67:J67"/>
    <mergeCell ref="C68:D68"/>
    <mergeCell ref="E68:F68"/>
    <mergeCell ref="G68:H68"/>
    <mergeCell ref="I68:J68"/>
    <mergeCell ref="C66:D66"/>
    <mergeCell ref="E66:F66"/>
    <mergeCell ref="G66:H66"/>
    <mergeCell ref="I66:J66"/>
    <mergeCell ref="A64:J64"/>
    <mergeCell ref="C65:D65"/>
    <mergeCell ref="E65:F65"/>
    <mergeCell ref="G65:H65"/>
    <mergeCell ref="I65:J65"/>
    <mergeCell ref="C63:D63"/>
    <mergeCell ref="E63:F63"/>
    <mergeCell ref="G63:H63"/>
    <mergeCell ref="I63:J63"/>
    <mergeCell ref="C62:D62"/>
    <mergeCell ref="E62:F62"/>
    <mergeCell ref="G62:H62"/>
    <mergeCell ref="I62:J62"/>
    <mergeCell ref="A59:J59"/>
    <mergeCell ref="A60:J60"/>
    <mergeCell ref="C61:D61"/>
    <mergeCell ref="E61:F61"/>
    <mergeCell ref="G61:H61"/>
    <mergeCell ref="I61:J61"/>
    <mergeCell ref="G53:H53"/>
    <mergeCell ref="C58:D58"/>
    <mergeCell ref="E58:F58"/>
    <mergeCell ref="G58:H58"/>
    <mergeCell ref="I58:J58"/>
    <mergeCell ref="C57:D57"/>
    <mergeCell ref="E57:F57"/>
    <mergeCell ref="G57:H57"/>
    <mergeCell ref="I57:J57"/>
    <mergeCell ref="A55:J55"/>
    <mergeCell ref="C56:D56"/>
    <mergeCell ref="E56:F56"/>
    <mergeCell ref="G56:H56"/>
    <mergeCell ref="I56:J56"/>
    <mergeCell ref="I53:J53"/>
    <mergeCell ref="C54:D54"/>
    <mergeCell ref="E54:F54"/>
    <mergeCell ref="G54:H54"/>
    <mergeCell ref="I54:J54"/>
    <mergeCell ref="C52:D52"/>
    <mergeCell ref="E52:F52"/>
    <mergeCell ref="G52:H52"/>
    <mergeCell ref="I52:J52"/>
    <mergeCell ref="A51:A54"/>
    <mergeCell ref="C51:D51"/>
    <mergeCell ref="E51:F51"/>
    <mergeCell ref="G51:H51"/>
    <mergeCell ref="C53:D53"/>
    <mergeCell ref="E53:F53"/>
    <mergeCell ref="A49:J49"/>
    <mergeCell ref="C50:D50"/>
    <mergeCell ref="E50:F50"/>
    <mergeCell ref="G50:H50"/>
    <mergeCell ref="I50:J50"/>
    <mergeCell ref="I51:J51"/>
    <mergeCell ref="A47:J47"/>
    <mergeCell ref="C48:D48"/>
    <mergeCell ref="E48:F48"/>
    <mergeCell ref="G48:H48"/>
    <mergeCell ref="I48:J48"/>
    <mergeCell ref="C46:D46"/>
    <mergeCell ref="E46:F46"/>
    <mergeCell ref="G46:H46"/>
    <mergeCell ref="I46:J46"/>
    <mergeCell ref="A44:J44"/>
    <mergeCell ref="C45:D45"/>
    <mergeCell ref="E45:F45"/>
    <mergeCell ref="G45:H45"/>
    <mergeCell ref="I45:J45"/>
    <mergeCell ref="A42:J42"/>
    <mergeCell ref="C43:D43"/>
    <mergeCell ref="E43:F43"/>
    <mergeCell ref="G43:H43"/>
    <mergeCell ref="I43:J43"/>
    <mergeCell ref="E40:F40"/>
    <mergeCell ref="G40:H40"/>
    <mergeCell ref="I40:J40"/>
    <mergeCell ref="C41:D41"/>
    <mergeCell ref="E41:F41"/>
    <mergeCell ref="G41:H41"/>
    <mergeCell ref="I41:J41"/>
    <mergeCell ref="C40:D40"/>
    <mergeCell ref="I36:J36"/>
    <mergeCell ref="A37:J37"/>
    <mergeCell ref="A38:J38"/>
    <mergeCell ref="C39:D39"/>
    <mergeCell ref="E39:F39"/>
    <mergeCell ref="G39:H39"/>
    <mergeCell ref="I39:J39"/>
    <mergeCell ref="C34:D34"/>
    <mergeCell ref="E34:F34"/>
    <mergeCell ref="G34:H34"/>
    <mergeCell ref="I34:J34"/>
    <mergeCell ref="I31:J31"/>
    <mergeCell ref="C32:D32"/>
    <mergeCell ref="E32:F32"/>
    <mergeCell ref="G32:H32"/>
    <mergeCell ref="I32:J32"/>
    <mergeCell ref="G22:H22"/>
    <mergeCell ref="I22:J22"/>
    <mergeCell ref="C18:D18"/>
    <mergeCell ref="E18:F18"/>
    <mergeCell ref="G18:H18"/>
    <mergeCell ref="I18:J18"/>
    <mergeCell ref="A19:J19"/>
    <mergeCell ref="A20:J20"/>
    <mergeCell ref="I17:J17"/>
    <mergeCell ref="E29:F29"/>
    <mergeCell ref="G29:H29"/>
    <mergeCell ref="I29:J29"/>
    <mergeCell ref="C21:D21"/>
    <mergeCell ref="E21:F21"/>
    <mergeCell ref="G21:H21"/>
    <mergeCell ref="I21:J21"/>
    <mergeCell ref="C22:D22"/>
    <mergeCell ref="E22:F22"/>
    <mergeCell ref="A153:B153"/>
    <mergeCell ref="C153:J153"/>
    <mergeCell ref="I35:J35"/>
    <mergeCell ref="I25:J25"/>
    <mergeCell ref="A16:A17"/>
    <mergeCell ref="B16:B17"/>
    <mergeCell ref="C16:D17"/>
    <mergeCell ref="E16:J16"/>
    <mergeCell ref="E17:F17"/>
    <mergeCell ref="G17:H17"/>
    <mergeCell ref="A7:J7"/>
    <mergeCell ref="A8:J8"/>
    <mergeCell ref="A9:J9"/>
    <mergeCell ref="A12:J12"/>
    <mergeCell ref="A10:I10"/>
    <mergeCell ref="A15:J15"/>
    <mergeCell ref="A175:J175"/>
    <mergeCell ref="A177:A178"/>
    <mergeCell ref="A187:A190"/>
    <mergeCell ref="A1:J1"/>
    <mergeCell ref="A3:B3"/>
    <mergeCell ref="A5:B5"/>
    <mergeCell ref="A13:J13"/>
    <mergeCell ref="C3:J3"/>
    <mergeCell ref="C5:J5"/>
    <mergeCell ref="A11:J11"/>
    <mergeCell ref="A299:B299"/>
    <mergeCell ref="C299:J299"/>
    <mergeCell ref="A283:J283"/>
    <mergeCell ref="A252:J252"/>
    <mergeCell ref="A253:A254"/>
    <mergeCell ref="A256:A257"/>
    <mergeCell ref="A264:J264"/>
    <mergeCell ref="A266:A267"/>
    <mergeCell ref="A272:A274"/>
    <mergeCell ref="A277:A280"/>
    <mergeCell ref="A293:A295"/>
    <mergeCell ref="A209:A211"/>
    <mergeCell ref="A217:J217"/>
    <mergeCell ref="A218:A226"/>
    <mergeCell ref="A229:A247"/>
    <mergeCell ref="B277:J277"/>
    <mergeCell ref="G26:H26"/>
    <mergeCell ref="I26:J26"/>
    <mergeCell ref="C26:D26"/>
    <mergeCell ref="E26:F26"/>
    <mergeCell ref="C23:D23"/>
    <mergeCell ref="A286:A288"/>
    <mergeCell ref="A194:J194"/>
    <mergeCell ref="A205:J205"/>
    <mergeCell ref="A163:J163"/>
    <mergeCell ref="A168:A173"/>
    <mergeCell ref="G33:H33"/>
    <mergeCell ref="I33:J33"/>
    <mergeCell ref="E23:F23"/>
    <mergeCell ref="G23:H23"/>
    <mergeCell ref="I23:J23"/>
    <mergeCell ref="A24:J24"/>
    <mergeCell ref="A25:A26"/>
    <mergeCell ref="C25:D25"/>
    <mergeCell ref="E25:F25"/>
    <mergeCell ref="G25:H25"/>
    <mergeCell ref="C30:D30"/>
    <mergeCell ref="E30:F30"/>
    <mergeCell ref="G30:H30"/>
    <mergeCell ref="I30:J30"/>
    <mergeCell ref="A31:A34"/>
    <mergeCell ref="C31:D31"/>
    <mergeCell ref="E31:F31"/>
    <mergeCell ref="G31:H31"/>
    <mergeCell ref="C33:D33"/>
    <mergeCell ref="E33:F33"/>
    <mergeCell ref="A27:J27"/>
    <mergeCell ref="C28:D28"/>
    <mergeCell ref="E28:F28"/>
    <mergeCell ref="G28:H28"/>
    <mergeCell ref="I28:J28"/>
    <mergeCell ref="C29:D29"/>
    <mergeCell ref="C35:D35"/>
    <mergeCell ref="E35:F35"/>
    <mergeCell ref="G35:H35"/>
    <mergeCell ref="C36:D36"/>
    <mergeCell ref="E36:F36"/>
    <mergeCell ref="G36:H36"/>
  </mergeCells>
  <printOptions/>
  <pageMargins left="0.49" right="0.2755905511811024" top="0.52" bottom="0.2362204724409449" header="0.2362204724409449" footer="0.1968503937007874"/>
  <pageSetup horizontalDpi="300" verticalDpi="300" orientation="landscape" paperSize="9" scale="74" r:id="rId1"/>
  <headerFooter alignWithMargins="0">
    <oddFooter>&amp;CStrona &amp;P z &amp;N</oddFooter>
  </headerFooter>
  <rowBreaks count="6" manualBreakCount="6">
    <brk id="93" max="9" man="1"/>
    <brk id="116" max="9" man="1"/>
    <brk id="143" max="9" man="1"/>
    <brk id="226" max="9" man="1"/>
    <brk id="257" max="9" man="1"/>
    <brk id="286" max="9" man="1"/>
  </rowBreaks>
</worksheet>
</file>

<file path=xl/worksheets/sheet3.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25">
      <selection activeCell="E28" sqref="E28"/>
    </sheetView>
  </sheetViews>
  <sheetFormatPr defaultColWidth="9.140625" defaultRowHeight="12.75"/>
  <cols>
    <col min="1" max="1" width="14.7109375" style="3" customWidth="1"/>
    <col min="2" max="13" width="9.7109375" style="3" customWidth="1"/>
    <col min="14" max="15" width="8.7109375" style="3" customWidth="1"/>
    <col min="16" max="16384" width="9.140625" style="3" customWidth="1"/>
  </cols>
  <sheetData>
    <row r="1" spans="1:15" ht="17.25" customHeight="1">
      <c r="A1" s="485" t="s">
        <v>301</v>
      </c>
      <c r="B1" s="485"/>
      <c r="C1" s="485"/>
      <c r="D1" s="485"/>
      <c r="E1" s="485"/>
      <c r="F1" s="485"/>
      <c r="G1" s="485"/>
      <c r="H1" s="485"/>
      <c r="I1" s="485"/>
      <c r="J1" s="485"/>
      <c r="K1" s="485"/>
      <c r="L1" s="485"/>
      <c r="M1" s="485"/>
      <c r="N1" s="78"/>
      <c r="O1" s="78"/>
    </row>
    <row r="2" spans="2:31" ht="14.25" customHeight="1">
      <c r="B2" s="10"/>
      <c r="C2" s="10"/>
      <c r="D2" s="11"/>
      <c r="E2" s="11"/>
      <c r="F2" s="11"/>
      <c r="G2" s="11"/>
      <c r="H2" s="11"/>
      <c r="I2" s="11"/>
      <c r="J2" s="11"/>
      <c r="K2" s="11"/>
      <c r="L2" s="11"/>
      <c r="M2" s="11"/>
      <c r="N2" s="6"/>
      <c r="O2" s="6"/>
      <c r="P2" s="6"/>
      <c r="Q2" s="6"/>
      <c r="R2" s="6"/>
      <c r="S2" s="6"/>
      <c r="T2" s="6"/>
      <c r="U2" s="6"/>
      <c r="V2" s="6"/>
      <c r="W2" s="6"/>
      <c r="X2" s="6"/>
      <c r="Y2" s="6"/>
      <c r="Z2" s="6"/>
      <c r="AA2" s="6"/>
      <c r="AB2" s="6"/>
      <c r="AC2" s="6"/>
      <c r="AD2" s="6"/>
      <c r="AE2" s="6"/>
    </row>
    <row r="3" spans="1:31" ht="14.25" customHeight="1">
      <c r="A3" s="486" t="s">
        <v>93</v>
      </c>
      <c r="B3" s="486"/>
      <c r="C3" s="487" t="s">
        <v>370</v>
      </c>
      <c r="D3" s="487"/>
      <c r="E3" s="487"/>
      <c r="F3" s="487"/>
      <c r="G3" s="487"/>
      <c r="H3" s="487"/>
      <c r="I3" s="487"/>
      <c r="J3" s="487"/>
      <c r="K3" s="487"/>
      <c r="L3" s="487"/>
      <c r="M3" s="487"/>
      <c r="N3" s="5"/>
      <c r="O3" s="5"/>
      <c r="P3" s="6"/>
      <c r="Q3" s="6"/>
      <c r="R3" s="6"/>
      <c r="S3" s="6"/>
      <c r="T3" s="6"/>
      <c r="U3" s="6"/>
      <c r="V3" s="6"/>
      <c r="W3" s="6"/>
      <c r="X3" s="6"/>
      <c r="Y3" s="6"/>
      <c r="Z3" s="6"/>
      <c r="AA3" s="6"/>
      <c r="AB3" s="6"/>
      <c r="AC3" s="6"/>
      <c r="AD3" s="6"/>
      <c r="AE3" s="6"/>
    </row>
    <row r="4" spans="1:31" ht="13.5" customHeight="1">
      <c r="A4" s="97"/>
      <c r="B4" s="94"/>
      <c r="N4" s="6"/>
      <c r="O4" s="6"/>
      <c r="P4" s="6"/>
      <c r="Q4" s="6"/>
      <c r="R4" s="6"/>
      <c r="S4" s="6"/>
      <c r="T4" s="6"/>
      <c r="U4" s="6"/>
      <c r="V4" s="6"/>
      <c r="W4" s="6"/>
      <c r="X4" s="6"/>
      <c r="Y4" s="6"/>
      <c r="Z4" s="6"/>
      <c r="AA4" s="6"/>
      <c r="AB4" s="6"/>
      <c r="AC4" s="6"/>
      <c r="AD4" s="6"/>
      <c r="AE4" s="6"/>
    </row>
    <row r="5" spans="1:31" ht="13.5" customHeight="1">
      <c r="A5" s="486" t="s">
        <v>94</v>
      </c>
      <c r="B5" s="486"/>
      <c r="C5" s="487" t="s">
        <v>405</v>
      </c>
      <c r="D5" s="487"/>
      <c r="E5" s="487"/>
      <c r="F5" s="487"/>
      <c r="G5" s="487"/>
      <c r="H5" s="487"/>
      <c r="I5" s="487"/>
      <c r="J5" s="487"/>
      <c r="K5" s="487"/>
      <c r="L5" s="487"/>
      <c r="M5" s="487"/>
      <c r="N5" s="5"/>
      <c r="O5" s="5"/>
      <c r="P5" s="6"/>
      <c r="Q5" s="6"/>
      <c r="R5" s="6"/>
      <c r="S5" s="6"/>
      <c r="T5" s="6"/>
      <c r="U5" s="6"/>
      <c r="V5" s="6"/>
      <c r="W5" s="6"/>
      <c r="X5" s="6"/>
      <c r="Y5" s="6"/>
      <c r="Z5" s="6"/>
      <c r="AA5" s="6"/>
      <c r="AB5" s="6"/>
      <c r="AC5" s="6"/>
      <c r="AD5" s="6"/>
      <c r="AE5" s="6"/>
    </row>
    <row r="6" spans="14:31" ht="13.5" customHeight="1">
      <c r="N6" s="6"/>
      <c r="O6" s="6"/>
      <c r="P6" s="6"/>
      <c r="Q6" s="6"/>
      <c r="R6" s="6"/>
      <c r="S6" s="6"/>
      <c r="T6" s="6"/>
      <c r="U6" s="6"/>
      <c r="V6" s="6"/>
      <c r="W6" s="6"/>
      <c r="X6" s="6"/>
      <c r="Y6" s="6"/>
      <c r="Z6" s="6"/>
      <c r="AA6" s="6"/>
      <c r="AB6" s="6"/>
      <c r="AC6" s="6"/>
      <c r="AD6" s="6"/>
      <c r="AE6" s="6"/>
    </row>
    <row r="7" spans="1:13" ht="48.75" customHeight="1">
      <c r="A7" s="484" t="s">
        <v>21</v>
      </c>
      <c r="B7" s="484"/>
      <c r="C7" s="484"/>
      <c r="D7" s="484"/>
      <c r="E7" s="484"/>
      <c r="F7" s="484"/>
      <c r="G7" s="484"/>
      <c r="H7" s="484"/>
      <c r="I7" s="484"/>
      <c r="J7" s="484"/>
      <c r="K7" s="484"/>
      <c r="L7" s="484"/>
      <c r="M7" s="484"/>
    </row>
    <row r="8" spans="1:13" ht="19.5" customHeight="1">
      <c r="A8" s="118"/>
      <c r="B8" s="105"/>
      <c r="C8" s="105"/>
      <c r="D8" s="105"/>
      <c r="E8" s="105"/>
      <c r="F8" s="105"/>
      <c r="G8" s="105"/>
      <c r="H8" s="105"/>
      <c r="I8" s="105"/>
      <c r="J8" s="105"/>
      <c r="K8" s="105"/>
      <c r="L8" s="105"/>
      <c r="M8" s="105"/>
    </row>
    <row r="9" spans="1:13" ht="15" customHeight="1">
      <c r="A9" s="488" t="s">
        <v>102</v>
      </c>
      <c r="B9" s="488"/>
      <c r="C9" s="488"/>
      <c r="D9" s="488"/>
      <c r="E9" s="488"/>
      <c r="F9" s="488"/>
      <c r="G9" s="488"/>
      <c r="H9" s="488"/>
      <c r="I9" s="488"/>
      <c r="J9" s="488"/>
      <c r="K9" s="488"/>
      <c r="L9" s="488"/>
      <c r="M9" s="488"/>
    </row>
    <row r="10" spans="1:13" ht="13.5" customHeight="1">
      <c r="A10" s="488" t="s">
        <v>103</v>
      </c>
      <c r="B10" s="488"/>
      <c r="C10" s="488"/>
      <c r="D10" s="488"/>
      <c r="E10" s="488"/>
      <c r="F10" s="488"/>
      <c r="G10" s="488"/>
      <c r="H10" s="488"/>
      <c r="I10" s="488"/>
      <c r="J10" s="488"/>
      <c r="K10" s="488"/>
      <c r="L10" s="488"/>
      <c r="M10" s="488"/>
    </row>
    <row r="11" spans="1:13" ht="15" customHeight="1">
      <c r="A11" s="488" t="s">
        <v>104</v>
      </c>
      <c r="B11" s="488"/>
      <c r="C11" s="488"/>
      <c r="D11" s="488"/>
      <c r="E11" s="488"/>
      <c r="F11" s="488"/>
      <c r="G11" s="488"/>
      <c r="H11" s="488"/>
      <c r="I11" s="488"/>
      <c r="J11" s="488"/>
      <c r="K11" s="488"/>
      <c r="L11" s="488"/>
      <c r="M11" s="488"/>
    </row>
    <row r="12" spans="1:11" ht="11.25" customHeight="1" thickBot="1">
      <c r="A12" s="12"/>
      <c r="B12" s="13"/>
      <c r="C12" s="13"/>
      <c r="D12" s="13"/>
      <c r="E12" s="13"/>
      <c r="F12" s="13"/>
      <c r="G12" s="13"/>
      <c r="H12" s="13"/>
      <c r="I12" s="13"/>
      <c r="J12" s="13"/>
      <c r="K12" s="13"/>
    </row>
    <row r="13" spans="1:14" ht="18" customHeight="1">
      <c r="A13" s="478" t="s">
        <v>105</v>
      </c>
      <c r="B13" s="480" t="s">
        <v>289</v>
      </c>
      <c r="C13" s="480"/>
      <c r="D13" s="480"/>
      <c r="E13" s="480"/>
      <c r="F13" s="480"/>
      <c r="G13" s="480"/>
      <c r="H13" s="480"/>
      <c r="I13" s="480"/>
      <c r="J13" s="480"/>
      <c r="K13" s="480"/>
      <c r="L13" s="480"/>
      <c r="M13" s="481"/>
      <c r="N13" s="14"/>
    </row>
    <row r="14" spans="1:16" ht="49.5" customHeight="1">
      <c r="A14" s="479"/>
      <c r="B14" s="482" t="s">
        <v>291</v>
      </c>
      <c r="C14" s="482"/>
      <c r="D14" s="482"/>
      <c r="E14" s="482" t="s">
        <v>290</v>
      </c>
      <c r="F14" s="482"/>
      <c r="G14" s="482"/>
      <c r="H14" s="482" t="s">
        <v>296</v>
      </c>
      <c r="I14" s="482"/>
      <c r="J14" s="482"/>
      <c r="K14" s="482" t="s">
        <v>292</v>
      </c>
      <c r="L14" s="482"/>
      <c r="M14" s="483"/>
      <c r="N14" s="477"/>
      <c r="O14" s="477"/>
      <c r="P14" s="6"/>
    </row>
    <row r="15" spans="1:16" ht="24.75" customHeight="1">
      <c r="A15" s="479"/>
      <c r="B15" s="83" t="s">
        <v>99</v>
      </c>
      <c r="C15" s="82" t="s">
        <v>100</v>
      </c>
      <c r="D15" s="82" t="s">
        <v>95</v>
      </c>
      <c r="E15" s="82" t="str">
        <f>B15</f>
        <v>K</v>
      </c>
      <c r="F15" s="82" t="str">
        <f>C15</f>
        <v>M</v>
      </c>
      <c r="G15" s="82" t="str">
        <f>D15</f>
        <v>Ogółem</v>
      </c>
      <c r="H15" s="82" t="str">
        <f>B15</f>
        <v>K</v>
      </c>
      <c r="I15" s="82" t="str">
        <f>C15</f>
        <v>M</v>
      </c>
      <c r="J15" s="82" t="str">
        <f>D15</f>
        <v>Ogółem</v>
      </c>
      <c r="K15" s="82" t="str">
        <f>B15</f>
        <v>K</v>
      </c>
      <c r="L15" s="82" t="str">
        <f>C15</f>
        <v>M</v>
      </c>
      <c r="M15" s="110" t="s">
        <v>95</v>
      </c>
      <c r="N15" s="15"/>
      <c r="O15" s="15"/>
      <c r="P15" s="6"/>
    </row>
    <row r="16" spans="1:16" ht="15.75" customHeight="1" thickBot="1">
      <c r="A16" s="136">
        <v>1</v>
      </c>
      <c r="B16" s="137">
        <v>2</v>
      </c>
      <c r="C16" s="137">
        <v>3</v>
      </c>
      <c r="D16" s="137">
        <v>4</v>
      </c>
      <c r="E16" s="137">
        <v>5</v>
      </c>
      <c r="F16" s="137">
        <v>6</v>
      </c>
      <c r="G16" s="137">
        <v>7</v>
      </c>
      <c r="H16" s="137">
        <v>8</v>
      </c>
      <c r="I16" s="137">
        <v>9</v>
      </c>
      <c r="J16" s="137">
        <v>10</v>
      </c>
      <c r="K16" s="137">
        <v>11</v>
      </c>
      <c r="L16" s="137">
        <v>12</v>
      </c>
      <c r="M16" s="138">
        <v>13</v>
      </c>
      <c r="N16" s="16"/>
      <c r="O16" s="16"/>
      <c r="P16" s="6"/>
    </row>
    <row r="17" spans="1:16" ht="15.75" customHeight="1">
      <c r="A17" s="474" t="s">
        <v>135</v>
      </c>
      <c r="B17" s="474"/>
      <c r="C17" s="474"/>
      <c r="D17" s="474"/>
      <c r="E17" s="474"/>
      <c r="F17" s="474"/>
      <c r="G17" s="474"/>
      <c r="H17" s="474"/>
      <c r="I17" s="474"/>
      <c r="J17" s="474"/>
      <c r="K17" s="474"/>
      <c r="L17" s="474"/>
      <c r="M17" s="474"/>
      <c r="N17" s="16"/>
      <c r="O17" s="16"/>
      <c r="P17" s="6"/>
    </row>
    <row r="18" spans="1:16" ht="41.25" customHeight="1">
      <c r="A18" s="108" t="s">
        <v>106</v>
      </c>
      <c r="B18" s="265">
        <v>10953</v>
      </c>
      <c r="C18" s="265">
        <v>7344</v>
      </c>
      <c r="D18" s="265">
        <f>B18+C18</f>
        <v>18297</v>
      </c>
      <c r="E18" s="265">
        <v>8798</v>
      </c>
      <c r="F18" s="265">
        <v>5752</v>
      </c>
      <c r="G18" s="265">
        <f>E18+F18</f>
        <v>14550</v>
      </c>
      <c r="H18" s="265">
        <v>455</v>
      </c>
      <c r="I18" s="265">
        <v>367</v>
      </c>
      <c r="J18" s="265">
        <f>H18+I18</f>
        <v>822</v>
      </c>
      <c r="K18" s="472">
        <f>B19-E19-H19</f>
        <v>6718</v>
      </c>
      <c r="L18" s="472">
        <f>C19-F19-I19</f>
        <v>3522</v>
      </c>
      <c r="M18" s="472">
        <f>D19-G19-J19</f>
        <v>10240</v>
      </c>
      <c r="N18" s="18"/>
      <c r="O18" s="19"/>
      <c r="P18" s="6"/>
    </row>
    <row r="19" spans="1:16" ht="43.5" customHeight="1">
      <c r="A19" s="79" t="s">
        <v>107</v>
      </c>
      <c r="B19" s="266">
        <v>19039</v>
      </c>
      <c r="C19" s="266">
        <v>12422</v>
      </c>
      <c r="D19" s="266">
        <f>B19+C19</f>
        <v>31461</v>
      </c>
      <c r="E19" s="266">
        <v>11374</v>
      </c>
      <c r="F19" s="266">
        <v>8114</v>
      </c>
      <c r="G19" s="266">
        <f>E19+F19</f>
        <v>19488</v>
      </c>
      <c r="H19" s="266">
        <v>947</v>
      </c>
      <c r="I19" s="266">
        <v>786</v>
      </c>
      <c r="J19" s="266">
        <f>H19+I19</f>
        <v>1733</v>
      </c>
      <c r="K19" s="475"/>
      <c r="L19" s="475"/>
      <c r="M19" s="475"/>
      <c r="N19" s="18"/>
      <c r="O19" s="19"/>
      <c r="P19" s="6"/>
    </row>
    <row r="20" spans="1:16" ht="15.75" customHeight="1">
      <c r="A20" s="474" t="s">
        <v>137</v>
      </c>
      <c r="B20" s="474"/>
      <c r="C20" s="474"/>
      <c r="D20" s="474"/>
      <c r="E20" s="474"/>
      <c r="F20" s="474"/>
      <c r="G20" s="474"/>
      <c r="H20" s="474"/>
      <c r="I20" s="474"/>
      <c r="J20" s="474"/>
      <c r="K20" s="474"/>
      <c r="L20" s="474"/>
      <c r="M20" s="474"/>
      <c r="N20" s="16"/>
      <c r="O20" s="16"/>
      <c r="P20" s="6"/>
    </row>
    <row r="21" spans="1:16" ht="41.25" customHeight="1">
      <c r="A21" s="108" t="s">
        <v>106</v>
      </c>
      <c r="B21" s="265">
        <v>3927</v>
      </c>
      <c r="C21" s="265">
        <v>1566</v>
      </c>
      <c r="D21" s="265">
        <f>B21+C21</f>
        <v>5493</v>
      </c>
      <c r="E21" s="265">
        <v>1277</v>
      </c>
      <c r="F21" s="265">
        <v>524</v>
      </c>
      <c r="G21" s="265">
        <f>E21+F21</f>
        <v>1801</v>
      </c>
      <c r="H21" s="265">
        <v>62</v>
      </c>
      <c r="I21" s="265">
        <v>53</v>
      </c>
      <c r="J21" s="265">
        <f>H21+I21</f>
        <v>115</v>
      </c>
      <c r="K21" s="472">
        <f>B22-E22-H22</f>
        <v>4283</v>
      </c>
      <c r="L21" s="472">
        <f>C22-F22-I22</f>
        <v>1344</v>
      </c>
      <c r="M21" s="472">
        <f>D22-G22-J22</f>
        <v>5627</v>
      </c>
      <c r="N21" s="18"/>
      <c r="O21" s="19"/>
      <c r="P21" s="6"/>
    </row>
    <row r="22" spans="1:16" ht="43.5" customHeight="1">
      <c r="A22" s="79" t="s">
        <v>107</v>
      </c>
      <c r="B22" s="266">
        <v>6878</v>
      </c>
      <c r="C22" s="266">
        <v>2557</v>
      </c>
      <c r="D22" s="265">
        <f>B22+C22</f>
        <v>9435</v>
      </c>
      <c r="E22" s="266">
        <v>2497</v>
      </c>
      <c r="F22" s="266">
        <v>1144</v>
      </c>
      <c r="G22" s="265">
        <f>E22+F22</f>
        <v>3641</v>
      </c>
      <c r="H22" s="266">
        <v>98</v>
      </c>
      <c r="I22" s="266">
        <v>69</v>
      </c>
      <c r="J22" s="265">
        <f>H22+I22</f>
        <v>167</v>
      </c>
      <c r="K22" s="473"/>
      <c r="L22" s="473"/>
      <c r="M22" s="473"/>
      <c r="N22" s="18"/>
      <c r="O22" s="19"/>
      <c r="P22" s="6"/>
    </row>
    <row r="23" spans="1:16" ht="15.75" customHeight="1">
      <c r="A23" s="474" t="s">
        <v>139</v>
      </c>
      <c r="B23" s="474"/>
      <c r="C23" s="474"/>
      <c r="D23" s="474"/>
      <c r="E23" s="474"/>
      <c r="F23" s="474"/>
      <c r="G23" s="474"/>
      <c r="H23" s="474"/>
      <c r="I23" s="474"/>
      <c r="J23" s="474"/>
      <c r="K23" s="474"/>
      <c r="L23" s="474"/>
      <c r="M23" s="474"/>
      <c r="N23" s="16"/>
      <c r="O23" s="16"/>
      <c r="P23" s="6"/>
    </row>
    <row r="24" spans="1:16" ht="41.25" customHeight="1">
      <c r="A24" s="108" t="s">
        <v>106</v>
      </c>
      <c r="B24" s="265">
        <v>8295</v>
      </c>
      <c r="C24" s="265">
        <v>4471</v>
      </c>
      <c r="D24" s="265">
        <f>B24+C24</f>
        <v>12766</v>
      </c>
      <c r="E24" s="265">
        <v>5153</v>
      </c>
      <c r="F24" s="265">
        <v>2726</v>
      </c>
      <c r="G24" s="265">
        <f>E24+F24</f>
        <v>7879</v>
      </c>
      <c r="H24" s="265">
        <v>152</v>
      </c>
      <c r="I24" s="265">
        <v>94</v>
      </c>
      <c r="J24" s="265">
        <f>H24+I24</f>
        <v>246</v>
      </c>
      <c r="K24" s="489">
        <f>B25-E25-H25</f>
        <v>3050</v>
      </c>
      <c r="L24" s="472">
        <f>C25-F25-I25</f>
        <v>1663</v>
      </c>
      <c r="M24" s="472">
        <f>K24+L24</f>
        <v>4713</v>
      </c>
      <c r="N24" s="18"/>
      <c r="O24" s="19"/>
      <c r="P24" s="6"/>
    </row>
    <row r="25" spans="1:16" ht="43.5" customHeight="1">
      <c r="A25" s="79" t="s">
        <v>107</v>
      </c>
      <c r="B25" s="266">
        <v>8393</v>
      </c>
      <c r="C25" s="266">
        <v>4485</v>
      </c>
      <c r="D25" s="265">
        <f>B25+C25</f>
        <v>12878</v>
      </c>
      <c r="E25" s="266">
        <v>5191</v>
      </c>
      <c r="F25" s="266">
        <v>2728</v>
      </c>
      <c r="G25" s="265">
        <f>E25+F25</f>
        <v>7919</v>
      </c>
      <c r="H25" s="266">
        <v>152</v>
      </c>
      <c r="I25" s="266">
        <v>94</v>
      </c>
      <c r="J25" s="265">
        <f>H25+I25</f>
        <v>246</v>
      </c>
      <c r="K25" s="490"/>
      <c r="L25" s="473"/>
      <c r="M25" s="473"/>
      <c r="N25" s="18"/>
      <c r="O25" s="19"/>
      <c r="P25" s="6"/>
    </row>
    <row r="26" spans="1:16" ht="15.75" customHeight="1">
      <c r="A26" s="474" t="s">
        <v>144</v>
      </c>
      <c r="B26" s="474"/>
      <c r="C26" s="474"/>
      <c r="D26" s="474"/>
      <c r="E26" s="474"/>
      <c r="F26" s="474"/>
      <c r="G26" s="474"/>
      <c r="H26" s="474"/>
      <c r="I26" s="474"/>
      <c r="J26" s="474"/>
      <c r="K26" s="474"/>
      <c r="L26" s="474"/>
      <c r="M26" s="474"/>
      <c r="N26" s="16"/>
      <c r="O26" s="16"/>
      <c r="P26" s="6"/>
    </row>
    <row r="27" spans="1:16" ht="41.25" customHeight="1">
      <c r="A27" s="108" t="s">
        <v>106</v>
      </c>
      <c r="B27" s="275">
        <v>10799</v>
      </c>
      <c r="C27" s="275">
        <v>10245</v>
      </c>
      <c r="D27" s="275">
        <f>B27+C27</f>
        <v>21044</v>
      </c>
      <c r="E27" s="275">
        <v>4289</v>
      </c>
      <c r="F27" s="275">
        <v>3316</v>
      </c>
      <c r="G27" s="275">
        <f>E27+F27</f>
        <v>7605</v>
      </c>
      <c r="H27" s="275">
        <v>207</v>
      </c>
      <c r="I27" s="275">
        <v>289</v>
      </c>
      <c r="J27" s="275">
        <f>H27+I27</f>
        <v>496</v>
      </c>
      <c r="K27" s="472">
        <f>B28-E28-H28</f>
        <v>6527</v>
      </c>
      <c r="L27" s="472">
        <f>C28-F28-I28</f>
        <v>6877</v>
      </c>
      <c r="M27" s="472">
        <f>D28-G28-J28</f>
        <v>13404</v>
      </c>
      <c r="N27" s="18"/>
      <c r="O27" s="19"/>
      <c r="P27" s="6"/>
    </row>
    <row r="28" spans="1:16" ht="43.5" customHeight="1">
      <c r="A28" s="79" t="s">
        <v>107</v>
      </c>
      <c r="B28" s="270">
        <v>11968</v>
      </c>
      <c r="C28" s="270">
        <v>11017</v>
      </c>
      <c r="D28" s="275">
        <f>B28+C28</f>
        <v>22985</v>
      </c>
      <c r="E28" s="270">
        <v>5234</v>
      </c>
      <c r="F28" s="270">
        <v>3851</v>
      </c>
      <c r="G28" s="275">
        <f>E28+F28</f>
        <v>9085</v>
      </c>
      <c r="H28" s="270">
        <v>207</v>
      </c>
      <c r="I28" s="270">
        <v>289</v>
      </c>
      <c r="J28" s="275">
        <f>H28+I28</f>
        <v>496</v>
      </c>
      <c r="K28" s="473"/>
      <c r="L28" s="473"/>
      <c r="M28" s="473"/>
      <c r="N28" s="18"/>
      <c r="O28" s="19"/>
      <c r="P28" s="6"/>
    </row>
    <row r="29" spans="1:13" ht="50.25" customHeight="1">
      <c r="A29" s="83" t="s">
        <v>101</v>
      </c>
      <c r="B29" s="370" t="s">
        <v>432</v>
      </c>
      <c r="C29" s="371"/>
      <c r="D29" s="371"/>
      <c r="E29" s="371"/>
      <c r="F29" s="371"/>
      <c r="G29" s="371"/>
      <c r="H29" s="371"/>
      <c r="I29" s="371"/>
      <c r="J29" s="371"/>
      <c r="K29" s="371"/>
      <c r="L29" s="371"/>
      <c r="M29" s="372"/>
    </row>
    <row r="31" spans="1:2" ht="15.75" customHeight="1">
      <c r="A31" s="476" t="s">
        <v>96</v>
      </c>
      <c r="B31" s="476"/>
    </row>
    <row r="32" spans="1:4" ht="15" customHeight="1">
      <c r="A32" s="332" t="s">
        <v>97</v>
      </c>
      <c r="B32" s="332"/>
      <c r="C32" s="332"/>
      <c r="D32" s="332"/>
    </row>
  </sheetData>
  <sheetProtection selectLockedCells="1" selectUnlockedCells="1"/>
  <mergeCells count="35">
    <mergeCell ref="A9:M9"/>
    <mergeCell ref="L21:L22"/>
    <mergeCell ref="M21:M22"/>
    <mergeCell ref="A23:M23"/>
    <mergeCell ref="K24:K25"/>
    <mergeCell ref="L27:L28"/>
    <mergeCell ref="M27:M28"/>
    <mergeCell ref="A7:M7"/>
    <mergeCell ref="A1:M1"/>
    <mergeCell ref="A5:B5"/>
    <mergeCell ref="C5:M5"/>
    <mergeCell ref="A3:B3"/>
    <mergeCell ref="C3:M3"/>
    <mergeCell ref="A11:M11"/>
    <mergeCell ref="A10:M10"/>
    <mergeCell ref="L18:L19"/>
    <mergeCell ref="L24:L25"/>
    <mergeCell ref="N14:O14"/>
    <mergeCell ref="A13:A15"/>
    <mergeCell ref="B13:M13"/>
    <mergeCell ref="B14:D14"/>
    <mergeCell ref="E14:G14"/>
    <mergeCell ref="H14:J14"/>
    <mergeCell ref="K14:M14"/>
    <mergeCell ref="A17:M17"/>
    <mergeCell ref="M24:M25"/>
    <mergeCell ref="A26:M26"/>
    <mergeCell ref="K27:K28"/>
    <mergeCell ref="A32:D32"/>
    <mergeCell ref="M18:M19"/>
    <mergeCell ref="B29:M29"/>
    <mergeCell ref="A20:M20"/>
    <mergeCell ref="K21:K22"/>
    <mergeCell ref="A31:B31"/>
    <mergeCell ref="K18:K19"/>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K101"/>
  <sheetViews>
    <sheetView view="pageBreakPreview" zoomScale="120" zoomScaleSheetLayoutView="120" zoomScalePageLayoutView="0" workbookViewId="0" topLeftCell="A89">
      <selection activeCell="F107" sqref="F107"/>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38" customFormat="1" ht="29.25" customHeight="1">
      <c r="A1" s="503" t="s">
        <v>300</v>
      </c>
      <c r="B1" s="503"/>
      <c r="C1" s="503"/>
      <c r="D1" s="503"/>
      <c r="E1" s="503"/>
      <c r="F1" s="503"/>
      <c r="G1" s="503"/>
      <c r="H1" s="503"/>
    </row>
    <row r="2" spans="3:8" ht="12" customHeight="1">
      <c r="C2" s="20"/>
      <c r="D2" s="20"/>
      <c r="E2" s="20"/>
      <c r="F2" s="20"/>
      <c r="G2" s="20"/>
      <c r="H2" s="21"/>
    </row>
    <row r="3" spans="1:8" ht="15.75" customHeight="1">
      <c r="A3" s="504" t="s">
        <v>93</v>
      </c>
      <c r="B3" s="504"/>
      <c r="C3" s="487" t="s">
        <v>370</v>
      </c>
      <c r="D3" s="487"/>
      <c r="E3" s="487"/>
      <c r="F3" s="487"/>
      <c r="G3" s="487"/>
      <c r="H3" s="487"/>
    </row>
    <row r="4" spans="1:2" ht="15" customHeight="1">
      <c r="A4" s="92"/>
      <c r="B4" s="92"/>
    </row>
    <row r="5" spans="1:8" ht="16.5" customHeight="1">
      <c r="A5" s="505" t="s">
        <v>94</v>
      </c>
      <c r="B5" s="505"/>
      <c r="C5" s="487" t="s">
        <v>405</v>
      </c>
      <c r="D5" s="487"/>
      <c r="E5" s="487"/>
      <c r="F5" s="487"/>
      <c r="G5" s="487"/>
      <c r="H5" s="487"/>
    </row>
    <row r="6" spans="1:8" ht="16.5" customHeight="1">
      <c r="A6" s="93"/>
      <c r="B6" s="93"/>
      <c r="C6" s="4"/>
      <c r="D6" s="4"/>
      <c r="E6" s="4"/>
      <c r="F6" s="4"/>
      <c r="G6" s="4"/>
      <c r="H6" s="4"/>
    </row>
    <row r="7" spans="1:8" ht="69.75" customHeight="1">
      <c r="A7" s="509" t="s">
        <v>229</v>
      </c>
      <c r="B7" s="509"/>
      <c r="C7" s="509"/>
      <c r="D7" s="509"/>
      <c r="E7" s="509"/>
      <c r="F7" s="509"/>
      <c r="G7" s="509"/>
      <c r="H7" s="509"/>
    </row>
    <row r="8" spans="1:8" s="9" customFormat="1" ht="51" customHeight="1">
      <c r="A8" s="506" t="s">
        <v>17</v>
      </c>
      <c r="B8" s="507"/>
      <c r="C8" s="507"/>
      <c r="D8" s="507"/>
      <c r="E8" s="507"/>
      <c r="F8" s="507"/>
      <c r="G8" s="507"/>
      <c r="H8" s="507"/>
    </row>
    <row r="9" spans="1:8" s="9" customFormat="1" ht="168" customHeight="1">
      <c r="A9" s="506" t="s">
        <v>340</v>
      </c>
      <c r="B9" s="507"/>
      <c r="C9" s="507"/>
      <c r="D9" s="507"/>
      <c r="E9" s="507"/>
      <c r="F9" s="507"/>
      <c r="G9" s="507"/>
      <c r="H9" s="507"/>
    </row>
    <row r="10" spans="1:8" ht="12.75">
      <c r="A10" s="22"/>
      <c r="B10" s="22"/>
      <c r="C10" s="4"/>
      <c r="D10" s="4"/>
      <c r="E10" s="4"/>
      <c r="F10" s="4"/>
      <c r="G10" s="4"/>
      <c r="H10" s="4"/>
    </row>
    <row r="11" spans="1:8" ht="15" customHeight="1">
      <c r="A11" s="510" t="s">
        <v>102</v>
      </c>
      <c r="B11" s="510"/>
      <c r="C11" s="510"/>
      <c r="D11" s="510"/>
      <c r="E11" s="510"/>
      <c r="F11" s="117"/>
      <c r="G11" s="117"/>
      <c r="H11" s="117"/>
    </row>
    <row r="12" spans="1:8" ht="13.5" customHeight="1">
      <c r="A12" s="488" t="s">
        <v>103</v>
      </c>
      <c r="B12" s="488"/>
      <c r="C12" s="488"/>
      <c r="D12" s="488"/>
      <c r="E12" s="488"/>
      <c r="F12" s="488"/>
      <c r="G12" s="488"/>
      <c r="H12" s="488"/>
    </row>
    <row r="13" spans="1:8" ht="15" customHeight="1">
      <c r="A13" s="488" t="s">
        <v>104</v>
      </c>
      <c r="B13" s="488"/>
      <c r="C13" s="488"/>
      <c r="D13" s="488"/>
      <c r="E13" s="488"/>
      <c r="F13" s="488"/>
      <c r="G13" s="488"/>
      <c r="H13" s="488"/>
    </row>
    <row r="14" spans="1:5" ht="15" customHeight="1" thickBot="1">
      <c r="A14" s="12"/>
      <c r="B14" s="13"/>
      <c r="C14" s="13"/>
      <c r="D14" s="13"/>
      <c r="E14" s="13"/>
    </row>
    <row r="15" spans="1:11" ht="12.75" customHeight="1">
      <c r="A15" s="492" t="s">
        <v>108</v>
      </c>
      <c r="B15" s="494" t="s">
        <v>109</v>
      </c>
      <c r="C15" s="502" t="s">
        <v>106</v>
      </c>
      <c r="D15" s="502"/>
      <c r="E15" s="502"/>
      <c r="F15" s="502" t="s">
        <v>107</v>
      </c>
      <c r="G15" s="502"/>
      <c r="H15" s="508"/>
      <c r="I15" s="23"/>
      <c r="J15" s="5"/>
      <c r="K15" s="6"/>
    </row>
    <row r="16" spans="1:11" ht="12.75">
      <c r="A16" s="493"/>
      <c r="B16" s="495"/>
      <c r="C16" s="81" t="s">
        <v>99</v>
      </c>
      <c r="D16" s="81" t="s">
        <v>100</v>
      </c>
      <c r="E16" s="81" t="s">
        <v>95</v>
      </c>
      <c r="F16" s="81" t="s">
        <v>99</v>
      </c>
      <c r="G16" s="81" t="s">
        <v>100</v>
      </c>
      <c r="H16" s="112" t="s">
        <v>95</v>
      </c>
      <c r="I16" s="6"/>
      <c r="J16" s="5"/>
      <c r="K16" s="6"/>
    </row>
    <row r="17" spans="1:11" ht="13.5" thickBot="1">
      <c r="A17" s="139">
        <v>1</v>
      </c>
      <c r="B17" s="140">
        <v>2</v>
      </c>
      <c r="C17" s="140">
        <v>3</v>
      </c>
      <c r="D17" s="140">
        <v>4</v>
      </c>
      <c r="E17" s="140">
        <v>5</v>
      </c>
      <c r="F17" s="140">
        <v>6</v>
      </c>
      <c r="G17" s="140">
        <v>7</v>
      </c>
      <c r="H17" s="141">
        <v>8</v>
      </c>
      <c r="I17" s="6"/>
      <c r="J17" s="5"/>
      <c r="K17" s="6"/>
    </row>
    <row r="18" spans="1:11" ht="19.5" customHeight="1">
      <c r="A18" s="496" t="s">
        <v>135</v>
      </c>
      <c r="B18" s="497"/>
      <c r="C18" s="497"/>
      <c r="D18" s="497"/>
      <c r="E18" s="497"/>
      <c r="F18" s="497"/>
      <c r="G18" s="497"/>
      <c r="H18" s="498"/>
      <c r="I18" s="6"/>
      <c r="J18" s="5"/>
      <c r="K18" s="6"/>
    </row>
    <row r="19" spans="1:11" ht="24.75" customHeight="1">
      <c r="A19" s="130">
        <v>1</v>
      </c>
      <c r="B19" s="132" t="s">
        <v>110</v>
      </c>
      <c r="C19" s="272">
        <v>9366</v>
      </c>
      <c r="D19" s="272">
        <v>6770</v>
      </c>
      <c r="E19" s="272">
        <f>C19+D19</f>
        <v>16136</v>
      </c>
      <c r="F19" s="272">
        <v>16906</v>
      </c>
      <c r="G19" s="272">
        <v>11682</v>
      </c>
      <c r="H19" s="272">
        <f>F19+G19</f>
        <v>28588</v>
      </c>
      <c r="I19" s="6"/>
      <c r="J19" s="5"/>
      <c r="K19" s="6"/>
    </row>
    <row r="20" spans="1:11" ht="24.75" customHeight="1">
      <c r="A20" s="27"/>
      <c r="B20" s="131" t="s">
        <v>111</v>
      </c>
      <c r="C20" s="290">
        <v>3006</v>
      </c>
      <c r="D20" s="290">
        <v>1561</v>
      </c>
      <c r="E20" s="269">
        <f aca="true" t="shared" si="0" ref="E20:E37">C20+D20</f>
        <v>4567</v>
      </c>
      <c r="F20" s="290">
        <v>5427</v>
      </c>
      <c r="G20" s="290">
        <v>2820</v>
      </c>
      <c r="H20" s="269">
        <f aca="true" t="shared" si="1" ref="H20:H37">F20+G20</f>
        <v>8247</v>
      </c>
      <c r="I20" s="6"/>
      <c r="J20" s="5"/>
      <c r="K20" s="6"/>
    </row>
    <row r="21" spans="1:11" ht="24.75" customHeight="1">
      <c r="A21" s="49">
        <v>2</v>
      </c>
      <c r="B21" s="113" t="s">
        <v>112</v>
      </c>
      <c r="C21" s="291">
        <v>1291</v>
      </c>
      <c r="D21" s="291">
        <v>434</v>
      </c>
      <c r="E21" s="272">
        <f t="shared" si="0"/>
        <v>1725</v>
      </c>
      <c r="F21" s="291">
        <v>1837</v>
      </c>
      <c r="G21" s="291">
        <v>600</v>
      </c>
      <c r="H21" s="272">
        <f t="shared" si="1"/>
        <v>2437</v>
      </c>
      <c r="I21" s="6"/>
      <c r="J21" s="5"/>
      <c r="K21" s="6"/>
    </row>
    <row r="22" spans="1:11" ht="24.75" customHeight="1">
      <c r="A22" s="52"/>
      <c r="B22" s="80" t="s">
        <v>113</v>
      </c>
      <c r="C22" s="292">
        <v>238</v>
      </c>
      <c r="D22" s="292">
        <v>165</v>
      </c>
      <c r="E22" s="269">
        <f t="shared" si="0"/>
        <v>403</v>
      </c>
      <c r="F22" s="292">
        <v>274</v>
      </c>
      <c r="G22" s="292">
        <v>188</v>
      </c>
      <c r="H22" s="269">
        <f t="shared" si="1"/>
        <v>462</v>
      </c>
      <c r="I22" s="6"/>
      <c r="J22" s="5"/>
      <c r="K22" s="6"/>
    </row>
    <row r="23" spans="1:11" ht="24.75" customHeight="1">
      <c r="A23" s="50">
        <v>3</v>
      </c>
      <c r="B23" s="114" t="s">
        <v>114</v>
      </c>
      <c r="C23" s="291">
        <v>296</v>
      </c>
      <c r="D23" s="291">
        <v>140</v>
      </c>
      <c r="E23" s="272">
        <f t="shared" si="0"/>
        <v>436</v>
      </c>
      <c r="F23" s="291">
        <v>296</v>
      </c>
      <c r="G23" s="291">
        <v>140</v>
      </c>
      <c r="H23" s="272">
        <f t="shared" si="1"/>
        <v>436</v>
      </c>
      <c r="I23" s="6"/>
      <c r="J23" s="5"/>
      <c r="K23" s="6"/>
    </row>
    <row r="24" spans="1:11" ht="30.75" customHeight="1">
      <c r="A24" s="51"/>
      <c r="B24" s="56" t="s">
        <v>174</v>
      </c>
      <c r="C24" s="292">
        <v>16</v>
      </c>
      <c r="D24" s="292">
        <v>50</v>
      </c>
      <c r="E24" s="269">
        <f t="shared" si="0"/>
        <v>66</v>
      </c>
      <c r="F24" s="292">
        <v>16</v>
      </c>
      <c r="G24" s="292">
        <v>50</v>
      </c>
      <c r="H24" s="269">
        <f t="shared" si="1"/>
        <v>66</v>
      </c>
      <c r="I24" s="6"/>
      <c r="J24" s="5"/>
      <c r="K24" s="6"/>
    </row>
    <row r="25" spans="1:11" ht="30.75" customHeight="1">
      <c r="A25" s="51"/>
      <c r="B25" s="56" t="s">
        <v>115</v>
      </c>
      <c r="C25" s="292">
        <v>0</v>
      </c>
      <c r="D25" s="292">
        <v>0</v>
      </c>
      <c r="E25" s="269">
        <f t="shared" si="0"/>
        <v>0</v>
      </c>
      <c r="F25" s="292">
        <v>0</v>
      </c>
      <c r="G25" s="292">
        <v>0</v>
      </c>
      <c r="H25" s="269">
        <f t="shared" si="1"/>
        <v>0</v>
      </c>
      <c r="I25" s="6"/>
      <c r="J25" s="5"/>
      <c r="K25" s="6"/>
    </row>
    <row r="26" spans="1:11" ht="31.5" customHeight="1">
      <c r="A26" s="51"/>
      <c r="B26" s="56" t="s">
        <v>116</v>
      </c>
      <c r="C26" s="292">
        <v>2</v>
      </c>
      <c r="D26" s="292">
        <v>2</v>
      </c>
      <c r="E26" s="269">
        <f t="shared" si="0"/>
        <v>4</v>
      </c>
      <c r="F26" s="292">
        <v>2</v>
      </c>
      <c r="G26" s="292">
        <v>2</v>
      </c>
      <c r="H26" s="269">
        <f t="shared" si="1"/>
        <v>4</v>
      </c>
      <c r="I26" s="6"/>
      <c r="J26" s="5"/>
      <c r="K26" s="6"/>
    </row>
    <row r="27" spans="1:11" ht="30" customHeight="1">
      <c r="A27" s="51"/>
      <c r="B27" s="26" t="s">
        <v>312</v>
      </c>
      <c r="C27" s="292">
        <v>4</v>
      </c>
      <c r="D27" s="292">
        <v>8</v>
      </c>
      <c r="E27" s="269">
        <f t="shared" si="0"/>
        <v>12</v>
      </c>
      <c r="F27" s="292">
        <v>4</v>
      </c>
      <c r="G27" s="292">
        <v>8</v>
      </c>
      <c r="H27" s="269">
        <f t="shared" si="1"/>
        <v>12</v>
      </c>
      <c r="I27" s="6"/>
      <c r="J27" s="5"/>
      <c r="K27" s="6"/>
    </row>
    <row r="28" spans="1:11" ht="30" customHeight="1">
      <c r="A28" s="51"/>
      <c r="B28" s="26" t="s">
        <v>313</v>
      </c>
      <c r="C28" s="292">
        <v>9</v>
      </c>
      <c r="D28" s="292">
        <v>6</v>
      </c>
      <c r="E28" s="269">
        <f t="shared" si="0"/>
        <v>15</v>
      </c>
      <c r="F28" s="292">
        <v>9</v>
      </c>
      <c r="G28" s="292">
        <v>6</v>
      </c>
      <c r="H28" s="269">
        <f t="shared" si="1"/>
        <v>15</v>
      </c>
      <c r="I28" s="6"/>
      <c r="J28" s="5"/>
      <c r="K28" s="6"/>
    </row>
    <row r="29" spans="1:11" ht="30" customHeight="1">
      <c r="A29" s="51"/>
      <c r="B29" s="26" t="s">
        <v>117</v>
      </c>
      <c r="C29" s="292">
        <v>4</v>
      </c>
      <c r="D29" s="292">
        <v>7</v>
      </c>
      <c r="E29" s="269">
        <f t="shared" si="0"/>
        <v>11</v>
      </c>
      <c r="F29" s="292">
        <v>4</v>
      </c>
      <c r="G29" s="292">
        <v>7</v>
      </c>
      <c r="H29" s="269">
        <f t="shared" si="1"/>
        <v>11</v>
      </c>
      <c r="I29" s="6"/>
      <c r="J29" s="5"/>
      <c r="K29" s="6"/>
    </row>
    <row r="30" spans="1:11" ht="30" customHeight="1">
      <c r="A30" s="51"/>
      <c r="B30" s="26" t="s">
        <v>287</v>
      </c>
      <c r="C30" s="292">
        <v>259</v>
      </c>
      <c r="D30" s="292">
        <v>64</v>
      </c>
      <c r="E30" s="269">
        <f t="shared" si="0"/>
        <v>323</v>
      </c>
      <c r="F30" s="292">
        <v>259</v>
      </c>
      <c r="G30" s="292">
        <v>64</v>
      </c>
      <c r="H30" s="269">
        <f t="shared" si="1"/>
        <v>323</v>
      </c>
      <c r="I30" s="6"/>
      <c r="J30" s="5"/>
      <c r="K30" s="6"/>
    </row>
    <row r="31" spans="1:11" ht="30" customHeight="1">
      <c r="A31" s="51"/>
      <c r="B31" s="26" t="s">
        <v>288</v>
      </c>
      <c r="C31" s="292">
        <v>2</v>
      </c>
      <c r="D31" s="292">
        <v>3</v>
      </c>
      <c r="E31" s="269">
        <v>5</v>
      </c>
      <c r="F31" s="292">
        <v>2</v>
      </c>
      <c r="G31" s="292">
        <v>3</v>
      </c>
      <c r="H31" s="269">
        <f t="shared" si="1"/>
        <v>5</v>
      </c>
      <c r="I31" s="6"/>
      <c r="J31" s="5"/>
      <c r="K31" s="6"/>
    </row>
    <row r="32" spans="1:11" ht="30" customHeight="1">
      <c r="A32" s="51"/>
      <c r="B32" s="26" t="s">
        <v>197</v>
      </c>
      <c r="C32" s="292">
        <v>0</v>
      </c>
      <c r="D32" s="292">
        <v>0</v>
      </c>
      <c r="E32" s="269">
        <f t="shared" si="0"/>
        <v>0</v>
      </c>
      <c r="F32" s="292">
        <v>0</v>
      </c>
      <c r="G32" s="292">
        <v>0</v>
      </c>
      <c r="H32" s="269">
        <f t="shared" si="1"/>
        <v>0</v>
      </c>
      <c r="I32" s="6"/>
      <c r="J32" s="5"/>
      <c r="K32" s="6"/>
    </row>
    <row r="33" spans="1:10" s="29" customFormat="1" ht="24.75" customHeight="1">
      <c r="A33" s="50">
        <v>4</v>
      </c>
      <c r="B33" s="115" t="s">
        <v>95</v>
      </c>
      <c r="C33" s="291">
        <f>C19+C21+C23</f>
        <v>10953</v>
      </c>
      <c r="D33" s="291">
        <f>D19+D21+D23</f>
        <v>7344</v>
      </c>
      <c r="E33" s="272">
        <f t="shared" si="0"/>
        <v>18297</v>
      </c>
      <c r="F33" s="291">
        <f>F19+F21+F23</f>
        <v>19039</v>
      </c>
      <c r="G33" s="291">
        <f>G19+G21+G23</f>
        <v>12422</v>
      </c>
      <c r="H33" s="272">
        <f t="shared" si="1"/>
        <v>31461</v>
      </c>
      <c r="I33" s="28"/>
      <c r="J33" s="5"/>
    </row>
    <row r="34" spans="1:10" s="29" customFormat="1" ht="27" customHeight="1">
      <c r="A34" s="51"/>
      <c r="B34" s="26" t="s">
        <v>198</v>
      </c>
      <c r="C34" s="292">
        <v>0</v>
      </c>
      <c r="D34" s="292">
        <v>0</v>
      </c>
      <c r="E34" s="269">
        <f t="shared" si="0"/>
        <v>0</v>
      </c>
      <c r="F34" s="292">
        <v>0</v>
      </c>
      <c r="G34" s="292">
        <v>0</v>
      </c>
      <c r="H34" s="269">
        <f t="shared" si="1"/>
        <v>0</v>
      </c>
      <c r="I34" s="28"/>
      <c r="J34" s="5"/>
    </row>
    <row r="35" spans="1:10" s="29" customFormat="1" ht="24.75" customHeight="1">
      <c r="A35" s="51"/>
      <c r="B35" s="26" t="s">
        <v>169</v>
      </c>
      <c r="C35" s="292">
        <v>0</v>
      </c>
      <c r="D35" s="292">
        <v>0</v>
      </c>
      <c r="E35" s="269">
        <f t="shared" si="0"/>
        <v>0</v>
      </c>
      <c r="F35" s="292">
        <v>0</v>
      </c>
      <c r="G35" s="292">
        <v>0</v>
      </c>
      <c r="H35" s="269">
        <f t="shared" si="1"/>
        <v>0</v>
      </c>
      <c r="I35" s="28"/>
      <c r="J35" s="5"/>
    </row>
    <row r="36" spans="1:10" s="29" customFormat="1" ht="24.75" customHeight="1">
      <c r="A36" s="51"/>
      <c r="B36" s="26" t="s">
        <v>126</v>
      </c>
      <c r="C36" s="292">
        <v>211</v>
      </c>
      <c r="D36" s="292">
        <v>150</v>
      </c>
      <c r="E36" s="269">
        <f t="shared" si="0"/>
        <v>361</v>
      </c>
      <c r="F36" s="292">
        <v>397</v>
      </c>
      <c r="G36" s="292">
        <v>296</v>
      </c>
      <c r="H36" s="269">
        <f t="shared" si="1"/>
        <v>693</v>
      </c>
      <c r="I36" s="28"/>
      <c r="J36" s="5"/>
    </row>
    <row r="37" spans="1:10" s="29" customFormat="1" ht="19.5" customHeight="1">
      <c r="A37" s="51"/>
      <c r="B37" s="289" t="s">
        <v>306</v>
      </c>
      <c r="C37" s="293">
        <v>9400</v>
      </c>
      <c r="D37" s="293">
        <v>6128</v>
      </c>
      <c r="E37" s="269">
        <f t="shared" si="0"/>
        <v>15528</v>
      </c>
      <c r="F37" s="293">
        <v>9714</v>
      </c>
      <c r="G37" s="293">
        <v>6297</v>
      </c>
      <c r="H37" s="269">
        <f t="shared" si="1"/>
        <v>16011</v>
      </c>
      <c r="I37" s="28"/>
      <c r="J37" s="5"/>
    </row>
    <row r="38" spans="1:11" ht="19.5" customHeight="1">
      <c r="A38" s="496" t="s">
        <v>137</v>
      </c>
      <c r="B38" s="497"/>
      <c r="C38" s="497"/>
      <c r="D38" s="497"/>
      <c r="E38" s="497"/>
      <c r="F38" s="497"/>
      <c r="G38" s="497"/>
      <c r="H38" s="498"/>
      <c r="I38" s="6"/>
      <c r="J38" s="5"/>
      <c r="K38" s="6"/>
    </row>
    <row r="39" spans="1:11" ht="24.75" customHeight="1">
      <c r="A39" s="130">
        <v>1</v>
      </c>
      <c r="B39" s="132" t="s">
        <v>110</v>
      </c>
      <c r="C39" s="272">
        <v>1456</v>
      </c>
      <c r="D39" s="272">
        <v>497</v>
      </c>
      <c r="E39" s="272">
        <f>C39+D39</f>
        <v>1953</v>
      </c>
      <c r="F39" s="272">
        <v>2323</v>
      </c>
      <c r="G39" s="272">
        <v>701</v>
      </c>
      <c r="H39" s="272">
        <f>F39+G39</f>
        <v>3024</v>
      </c>
      <c r="I39" s="6"/>
      <c r="J39" s="5"/>
      <c r="K39" s="6"/>
    </row>
    <row r="40" spans="1:11" ht="24.75" customHeight="1">
      <c r="A40" s="27"/>
      <c r="B40" s="131" t="s">
        <v>111</v>
      </c>
      <c r="C40" s="290">
        <v>777</v>
      </c>
      <c r="D40" s="290">
        <v>154</v>
      </c>
      <c r="E40" s="269">
        <f aca="true" t="shared" si="2" ref="E40:E57">C40+D40</f>
        <v>931</v>
      </c>
      <c r="F40" s="290">
        <v>1266</v>
      </c>
      <c r="G40" s="290">
        <v>279</v>
      </c>
      <c r="H40" s="269">
        <f aca="true" t="shared" si="3" ref="H40:H57">F40+G40</f>
        <v>1545</v>
      </c>
      <c r="I40" s="6"/>
      <c r="J40" s="5"/>
      <c r="K40" s="6"/>
    </row>
    <row r="41" spans="1:11" ht="24.75" customHeight="1">
      <c r="A41" s="49">
        <v>2</v>
      </c>
      <c r="B41" s="113" t="s">
        <v>112</v>
      </c>
      <c r="C41" s="291">
        <v>1346</v>
      </c>
      <c r="D41" s="291">
        <v>753</v>
      </c>
      <c r="E41" s="272">
        <f t="shared" si="2"/>
        <v>2099</v>
      </c>
      <c r="F41" s="291">
        <v>2296</v>
      </c>
      <c r="G41" s="291">
        <v>1405</v>
      </c>
      <c r="H41" s="272">
        <f t="shared" si="3"/>
        <v>3701</v>
      </c>
      <c r="I41" s="6"/>
      <c r="J41" s="5"/>
      <c r="K41" s="6"/>
    </row>
    <row r="42" spans="1:11" ht="24.75" customHeight="1">
      <c r="A42" s="52"/>
      <c r="B42" s="80" t="s">
        <v>113</v>
      </c>
      <c r="C42" s="292">
        <v>331</v>
      </c>
      <c r="D42" s="292">
        <v>328</v>
      </c>
      <c r="E42" s="269">
        <f t="shared" si="2"/>
        <v>659</v>
      </c>
      <c r="F42" s="292">
        <v>619</v>
      </c>
      <c r="G42" s="292">
        <v>508</v>
      </c>
      <c r="H42" s="269">
        <f t="shared" si="3"/>
        <v>1127</v>
      </c>
      <c r="I42" s="6"/>
      <c r="J42" s="5"/>
      <c r="K42" s="6"/>
    </row>
    <row r="43" spans="1:11" ht="24.75" customHeight="1">
      <c r="A43" s="50">
        <v>3</v>
      </c>
      <c r="B43" s="114" t="s">
        <v>114</v>
      </c>
      <c r="C43" s="291">
        <v>1125</v>
      </c>
      <c r="D43" s="291">
        <v>316</v>
      </c>
      <c r="E43" s="272">
        <f t="shared" si="2"/>
        <v>1441</v>
      </c>
      <c r="F43" s="291">
        <v>2259</v>
      </c>
      <c r="G43" s="291">
        <v>451</v>
      </c>
      <c r="H43" s="272">
        <f t="shared" si="3"/>
        <v>2710</v>
      </c>
      <c r="I43" s="6"/>
      <c r="J43" s="5"/>
      <c r="K43" s="6"/>
    </row>
    <row r="44" spans="1:11" ht="30.75" customHeight="1">
      <c r="A44" s="51"/>
      <c r="B44" s="56" t="s">
        <v>174</v>
      </c>
      <c r="C44" s="292">
        <v>111</v>
      </c>
      <c r="D44" s="292">
        <v>31</v>
      </c>
      <c r="E44" s="269">
        <f>C44+D44</f>
        <v>142</v>
      </c>
      <c r="F44" s="292">
        <v>113</v>
      </c>
      <c r="G44" s="292">
        <v>37</v>
      </c>
      <c r="H44" s="269">
        <f t="shared" si="3"/>
        <v>150</v>
      </c>
      <c r="I44" s="6"/>
      <c r="J44" s="5"/>
      <c r="K44" s="6"/>
    </row>
    <row r="45" spans="1:11" ht="30.75" customHeight="1">
      <c r="A45" s="51"/>
      <c r="B45" s="56" t="s">
        <v>115</v>
      </c>
      <c r="C45" s="292">
        <v>12</v>
      </c>
      <c r="D45" s="292">
        <v>11</v>
      </c>
      <c r="E45" s="269">
        <f t="shared" si="2"/>
        <v>23</v>
      </c>
      <c r="F45" s="292">
        <v>12</v>
      </c>
      <c r="G45" s="292">
        <v>11</v>
      </c>
      <c r="H45" s="269">
        <f t="shared" si="3"/>
        <v>23</v>
      </c>
      <c r="I45" s="6"/>
      <c r="J45" s="5"/>
      <c r="K45" s="6"/>
    </row>
    <row r="46" spans="1:11" ht="31.5" customHeight="1">
      <c r="A46" s="51"/>
      <c r="B46" s="56" t="s">
        <v>116</v>
      </c>
      <c r="C46" s="292">
        <v>28</v>
      </c>
      <c r="D46" s="292">
        <v>11</v>
      </c>
      <c r="E46" s="269">
        <f t="shared" si="2"/>
        <v>39</v>
      </c>
      <c r="F46" s="292">
        <v>28</v>
      </c>
      <c r="G46" s="292">
        <v>11</v>
      </c>
      <c r="H46" s="269">
        <f t="shared" si="3"/>
        <v>39</v>
      </c>
      <c r="I46" s="6"/>
      <c r="J46" s="5"/>
      <c r="K46" s="6"/>
    </row>
    <row r="47" spans="1:11" ht="30" customHeight="1">
      <c r="A47" s="51"/>
      <c r="B47" s="26" t="s">
        <v>312</v>
      </c>
      <c r="C47" s="292">
        <v>45</v>
      </c>
      <c r="D47" s="292">
        <v>28</v>
      </c>
      <c r="E47" s="269">
        <f t="shared" si="2"/>
        <v>73</v>
      </c>
      <c r="F47" s="292">
        <v>45</v>
      </c>
      <c r="G47" s="292">
        <v>28</v>
      </c>
      <c r="H47" s="269">
        <f t="shared" si="3"/>
        <v>73</v>
      </c>
      <c r="I47" s="6"/>
      <c r="J47" s="5"/>
      <c r="K47" s="6"/>
    </row>
    <row r="48" spans="1:11" ht="30" customHeight="1">
      <c r="A48" s="51"/>
      <c r="B48" s="26" t="s">
        <v>313</v>
      </c>
      <c r="C48" s="292">
        <v>26</v>
      </c>
      <c r="D48" s="292">
        <v>28</v>
      </c>
      <c r="E48" s="269">
        <f t="shared" si="2"/>
        <v>54</v>
      </c>
      <c r="F48" s="292">
        <v>28</v>
      </c>
      <c r="G48" s="292">
        <v>28</v>
      </c>
      <c r="H48" s="269">
        <f t="shared" si="3"/>
        <v>56</v>
      </c>
      <c r="I48" s="6"/>
      <c r="J48" s="5"/>
      <c r="K48" s="6"/>
    </row>
    <row r="49" spans="1:11" ht="30" customHeight="1">
      <c r="A49" s="51"/>
      <c r="B49" s="26" t="s">
        <v>117</v>
      </c>
      <c r="C49" s="292">
        <v>14</v>
      </c>
      <c r="D49" s="292">
        <v>10</v>
      </c>
      <c r="E49" s="269">
        <f t="shared" si="2"/>
        <v>24</v>
      </c>
      <c r="F49" s="292">
        <v>16</v>
      </c>
      <c r="G49" s="292">
        <v>11</v>
      </c>
      <c r="H49" s="269">
        <f t="shared" si="3"/>
        <v>27</v>
      </c>
      <c r="I49" s="6"/>
      <c r="J49" s="5"/>
      <c r="K49" s="6"/>
    </row>
    <row r="50" spans="1:11" ht="30" customHeight="1">
      <c r="A50" s="51"/>
      <c r="B50" s="26" t="s">
        <v>287</v>
      </c>
      <c r="C50" s="292">
        <v>779</v>
      </c>
      <c r="D50" s="292">
        <v>149</v>
      </c>
      <c r="E50" s="269">
        <f t="shared" si="2"/>
        <v>928</v>
      </c>
      <c r="F50" s="292">
        <v>1848</v>
      </c>
      <c r="G50" s="292">
        <v>262</v>
      </c>
      <c r="H50" s="269">
        <f t="shared" si="3"/>
        <v>2110</v>
      </c>
      <c r="I50" s="6"/>
      <c r="J50" s="5"/>
      <c r="K50" s="6"/>
    </row>
    <row r="51" spans="1:11" ht="30" customHeight="1">
      <c r="A51" s="51"/>
      <c r="B51" s="26" t="s">
        <v>288</v>
      </c>
      <c r="C51" s="292">
        <v>98</v>
      </c>
      <c r="D51" s="292">
        <v>38</v>
      </c>
      <c r="E51" s="269">
        <f t="shared" si="2"/>
        <v>136</v>
      </c>
      <c r="F51" s="292">
        <v>98</v>
      </c>
      <c r="G51" s="292">
        <v>38</v>
      </c>
      <c r="H51" s="269">
        <f t="shared" si="3"/>
        <v>136</v>
      </c>
      <c r="I51" s="6"/>
      <c r="J51" s="5"/>
      <c r="K51" s="6"/>
    </row>
    <row r="52" spans="1:11" ht="30" customHeight="1">
      <c r="A52" s="51"/>
      <c r="B52" s="26" t="s">
        <v>197</v>
      </c>
      <c r="C52" s="292">
        <v>1</v>
      </c>
      <c r="D52" s="292">
        <v>0</v>
      </c>
      <c r="E52" s="269">
        <f t="shared" si="2"/>
        <v>1</v>
      </c>
      <c r="F52" s="292">
        <v>1</v>
      </c>
      <c r="G52" s="292">
        <v>0</v>
      </c>
      <c r="H52" s="269">
        <f t="shared" si="3"/>
        <v>1</v>
      </c>
      <c r="I52" s="6"/>
      <c r="J52" s="5"/>
      <c r="K52" s="6"/>
    </row>
    <row r="53" spans="1:10" s="29" customFormat="1" ht="24.75" customHeight="1">
      <c r="A53" s="50">
        <v>4</v>
      </c>
      <c r="B53" s="115" t="s">
        <v>95</v>
      </c>
      <c r="C53" s="292">
        <f>C39+C41+C43</f>
        <v>3927</v>
      </c>
      <c r="D53" s="292">
        <f>D39+D41+D43</f>
        <v>1566</v>
      </c>
      <c r="E53" s="272">
        <f t="shared" si="2"/>
        <v>5493</v>
      </c>
      <c r="F53" s="292">
        <f>F39+F41+F43</f>
        <v>6878</v>
      </c>
      <c r="G53" s="292">
        <f>G39+G41+G43</f>
        <v>2557</v>
      </c>
      <c r="H53" s="272">
        <f t="shared" si="3"/>
        <v>9435</v>
      </c>
      <c r="I53" s="28"/>
      <c r="J53" s="5"/>
    </row>
    <row r="54" spans="1:10" s="29" customFormat="1" ht="27" customHeight="1">
      <c r="A54" s="51"/>
      <c r="B54" s="26" t="s">
        <v>198</v>
      </c>
      <c r="C54" s="292">
        <v>0</v>
      </c>
      <c r="D54" s="292">
        <v>0</v>
      </c>
      <c r="E54" s="269">
        <f t="shared" si="2"/>
        <v>0</v>
      </c>
      <c r="F54" s="292">
        <v>0</v>
      </c>
      <c r="G54" s="292">
        <v>0</v>
      </c>
      <c r="H54" s="269">
        <f t="shared" si="3"/>
        <v>0</v>
      </c>
      <c r="I54" s="28"/>
      <c r="J54" s="5"/>
    </row>
    <row r="55" spans="1:10" s="29" customFormat="1" ht="24.75" customHeight="1">
      <c r="A55" s="51"/>
      <c r="B55" s="26" t="s">
        <v>169</v>
      </c>
      <c r="C55" s="292">
        <v>0</v>
      </c>
      <c r="D55" s="292">
        <v>0</v>
      </c>
      <c r="E55" s="269">
        <f t="shared" si="2"/>
        <v>0</v>
      </c>
      <c r="F55" s="292">
        <v>1</v>
      </c>
      <c r="G55" s="292">
        <v>4</v>
      </c>
      <c r="H55" s="269">
        <f t="shared" si="3"/>
        <v>5</v>
      </c>
      <c r="I55" s="28"/>
      <c r="J55" s="5"/>
    </row>
    <row r="56" spans="1:10" s="29" customFormat="1" ht="24.75" customHeight="1">
      <c r="A56" s="51"/>
      <c r="B56" s="26" t="s">
        <v>126</v>
      </c>
      <c r="C56" s="292">
        <v>649</v>
      </c>
      <c r="D56" s="292">
        <v>312</v>
      </c>
      <c r="E56" s="269">
        <f t="shared" si="2"/>
        <v>961</v>
      </c>
      <c r="F56" s="292">
        <v>977</v>
      </c>
      <c r="G56" s="292">
        <v>705</v>
      </c>
      <c r="H56" s="269">
        <f t="shared" si="3"/>
        <v>1682</v>
      </c>
      <c r="I56" s="28"/>
      <c r="J56" s="5"/>
    </row>
    <row r="57" spans="1:10" s="29" customFormat="1" ht="19.5" customHeight="1">
      <c r="A57" s="51"/>
      <c r="B57" s="289" t="s">
        <v>306</v>
      </c>
      <c r="C57" s="293">
        <v>2249</v>
      </c>
      <c r="D57" s="293">
        <v>593</v>
      </c>
      <c r="E57" s="269">
        <f t="shared" si="2"/>
        <v>2842</v>
      </c>
      <c r="F57" s="293">
        <v>3743</v>
      </c>
      <c r="G57" s="293">
        <v>923</v>
      </c>
      <c r="H57" s="269">
        <f t="shared" si="3"/>
        <v>4666</v>
      </c>
      <c r="I57" s="28"/>
      <c r="J57" s="5"/>
    </row>
    <row r="58" spans="1:11" ht="19.5" customHeight="1">
      <c r="A58" s="496" t="s">
        <v>139</v>
      </c>
      <c r="B58" s="497"/>
      <c r="C58" s="497"/>
      <c r="D58" s="497"/>
      <c r="E58" s="497"/>
      <c r="F58" s="497"/>
      <c r="G58" s="497"/>
      <c r="H58" s="498"/>
      <c r="I58" s="6"/>
      <c r="J58" s="5"/>
      <c r="K58" s="6"/>
    </row>
    <row r="59" spans="1:11" ht="24.75" customHeight="1">
      <c r="A59" s="130">
        <v>1</v>
      </c>
      <c r="B59" s="132" t="s">
        <v>110</v>
      </c>
      <c r="C59" s="272">
        <v>0</v>
      </c>
      <c r="D59" s="272">
        <v>1</v>
      </c>
      <c r="E59" s="272">
        <f>C59+D59</f>
        <v>1</v>
      </c>
      <c r="F59" s="272">
        <v>0</v>
      </c>
      <c r="G59" s="272">
        <v>1</v>
      </c>
      <c r="H59" s="272">
        <f>F59+G59</f>
        <v>1</v>
      </c>
      <c r="I59" s="6"/>
      <c r="J59" s="5"/>
      <c r="K59" s="6"/>
    </row>
    <row r="60" spans="1:11" ht="24.75" customHeight="1">
      <c r="A60" s="260"/>
      <c r="B60" s="133" t="s">
        <v>111</v>
      </c>
      <c r="C60" s="270">
        <v>0</v>
      </c>
      <c r="D60" s="270">
        <v>0</v>
      </c>
      <c r="E60" s="269">
        <f aca="true" t="shared" si="4" ref="E60:E77">C60+D60</f>
        <v>0</v>
      </c>
      <c r="F60" s="270">
        <v>0</v>
      </c>
      <c r="G60" s="270">
        <v>0</v>
      </c>
      <c r="H60" s="269">
        <f aca="true" t="shared" si="5" ref="H60:H77">F60+G60</f>
        <v>0</v>
      </c>
      <c r="I60" s="6"/>
      <c r="J60" s="5"/>
      <c r="K60" s="6"/>
    </row>
    <row r="61" spans="1:11" ht="24.75" customHeight="1">
      <c r="A61" s="260">
        <v>2</v>
      </c>
      <c r="B61" s="267" t="s">
        <v>112</v>
      </c>
      <c r="C61" s="271">
        <v>126</v>
      </c>
      <c r="D61" s="271">
        <v>75</v>
      </c>
      <c r="E61" s="272">
        <f t="shared" si="4"/>
        <v>201</v>
      </c>
      <c r="F61" s="271">
        <v>126</v>
      </c>
      <c r="G61" s="271">
        <v>75</v>
      </c>
      <c r="H61" s="272">
        <f t="shared" si="5"/>
        <v>201</v>
      </c>
      <c r="I61" s="6"/>
      <c r="J61" s="5"/>
      <c r="K61" s="6"/>
    </row>
    <row r="62" spans="1:11" ht="24.75" customHeight="1">
      <c r="A62" s="260"/>
      <c r="B62" s="133" t="s">
        <v>113</v>
      </c>
      <c r="C62" s="270">
        <v>126</v>
      </c>
      <c r="D62" s="270">
        <v>75</v>
      </c>
      <c r="E62" s="269">
        <f t="shared" si="4"/>
        <v>201</v>
      </c>
      <c r="F62" s="270">
        <v>126</v>
      </c>
      <c r="G62" s="270">
        <v>75</v>
      </c>
      <c r="H62" s="269">
        <f t="shared" si="5"/>
        <v>201</v>
      </c>
      <c r="I62" s="6"/>
      <c r="J62" s="5"/>
      <c r="K62" s="6"/>
    </row>
    <row r="63" spans="1:11" ht="24.75" customHeight="1">
      <c r="A63" s="260">
        <v>3</v>
      </c>
      <c r="B63" s="132" t="s">
        <v>114</v>
      </c>
      <c r="C63" s="271">
        <v>8169</v>
      </c>
      <c r="D63" s="271">
        <v>4395</v>
      </c>
      <c r="E63" s="272">
        <f t="shared" si="4"/>
        <v>12564</v>
      </c>
      <c r="F63" s="271">
        <v>8267</v>
      </c>
      <c r="G63" s="271">
        <v>4409</v>
      </c>
      <c r="H63" s="272">
        <f t="shared" si="5"/>
        <v>12676</v>
      </c>
      <c r="I63" s="6"/>
      <c r="J63" s="5"/>
      <c r="K63" s="6"/>
    </row>
    <row r="64" spans="1:11" ht="30.75" customHeight="1">
      <c r="A64" s="260"/>
      <c r="B64" s="133" t="s">
        <v>174</v>
      </c>
      <c r="C64" s="270">
        <v>108</v>
      </c>
      <c r="D64" s="270">
        <v>159</v>
      </c>
      <c r="E64" s="269">
        <f t="shared" si="4"/>
        <v>267</v>
      </c>
      <c r="F64" s="270">
        <v>108</v>
      </c>
      <c r="G64" s="270">
        <v>159</v>
      </c>
      <c r="H64" s="269">
        <f t="shared" si="5"/>
        <v>267</v>
      </c>
      <c r="I64" s="6"/>
      <c r="J64" s="5"/>
      <c r="K64" s="6"/>
    </row>
    <row r="65" spans="1:11" ht="30.75" customHeight="1">
      <c r="A65" s="260"/>
      <c r="B65" s="133" t="s">
        <v>115</v>
      </c>
      <c r="C65" s="270">
        <v>33</v>
      </c>
      <c r="D65" s="270">
        <v>61</v>
      </c>
      <c r="E65" s="269">
        <f t="shared" si="4"/>
        <v>94</v>
      </c>
      <c r="F65" s="270">
        <v>33</v>
      </c>
      <c r="G65" s="270">
        <v>61</v>
      </c>
      <c r="H65" s="269">
        <f t="shared" si="5"/>
        <v>94</v>
      </c>
      <c r="I65" s="6"/>
      <c r="J65" s="5"/>
      <c r="K65" s="6"/>
    </row>
    <row r="66" spans="1:11" ht="31.5" customHeight="1">
      <c r="A66" s="260"/>
      <c r="B66" s="133" t="s">
        <v>116</v>
      </c>
      <c r="C66" s="270">
        <v>844</v>
      </c>
      <c r="D66" s="270">
        <v>575</v>
      </c>
      <c r="E66" s="269">
        <f t="shared" si="4"/>
        <v>1419</v>
      </c>
      <c r="F66" s="270">
        <v>860</v>
      </c>
      <c r="G66" s="270">
        <v>576</v>
      </c>
      <c r="H66" s="269">
        <f t="shared" si="5"/>
        <v>1436</v>
      </c>
      <c r="I66" s="6"/>
      <c r="J66" s="5"/>
      <c r="K66" s="6"/>
    </row>
    <row r="67" spans="1:11" ht="30" customHeight="1">
      <c r="A67" s="260"/>
      <c r="B67" s="55" t="s">
        <v>312</v>
      </c>
      <c r="C67" s="270">
        <v>1314</v>
      </c>
      <c r="D67" s="270">
        <v>849</v>
      </c>
      <c r="E67" s="269">
        <f t="shared" si="4"/>
        <v>2163</v>
      </c>
      <c r="F67" s="270">
        <v>1360</v>
      </c>
      <c r="G67" s="270">
        <v>850</v>
      </c>
      <c r="H67" s="269">
        <f t="shared" si="5"/>
        <v>2210</v>
      </c>
      <c r="I67" s="6"/>
      <c r="J67" s="5"/>
      <c r="K67" s="6"/>
    </row>
    <row r="68" spans="1:11" ht="30" customHeight="1">
      <c r="A68" s="260"/>
      <c r="B68" s="55" t="s">
        <v>313</v>
      </c>
      <c r="C68" s="270">
        <v>1175</v>
      </c>
      <c r="D68" s="270">
        <v>843</v>
      </c>
      <c r="E68" s="269">
        <f t="shared" si="4"/>
        <v>2018</v>
      </c>
      <c r="F68" s="270">
        <v>1189</v>
      </c>
      <c r="G68" s="270">
        <v>849</v>
      </c>
      <c r="H68" s="269">
        <f t="shared" si="5"/>
        <v>2038</v>
      </c>
      <c r="I68" s="6"/>
      <c r="J68" s="5"/>
      <c r="K68" s="6"/>
    </row>
    <row r="69" spans="1:11" ht="30" customHeight="1">
      <c r="A69" s="260"/>
      <c r="B69" s="55" t="s">
        <v>117</v>
      </c>
      <c r="C69" s="270">
        <v>1292</v>
      </c>
      <c r="D69" s="270">
        <v>726</v>
      </c>
      <c r="E69" s="269">
        <f t="shared" si="4"/>
        <v>2018</v>
      </c>
      <c r="F69" s="270">
        <v>1297</v>
      </c>
      <c r="G69" s="270">
        <v>728</v>
      </c>
      <c r="H69" s="269">
        <f t="shared" si="5"/>
        <v>2025</v>
      </c>
      <c r="I69" s="6"/>
      <c r="J69" s="5"/>
      <c r="K69" s="6"/>
    </row>
    <row r="70" spans="1:11" ht="30" customHeight="1">
      <c r="A70" s="260"/>
      <c r="B70" s="55" t="s">
        <v>287</v>
      </c>
      <c r="C70" s="270">
        <v>2178</v>
      </c>
      <c r="D70" s="270">
        <v>657</v>
      </c>
      <c r="E70" s="269">
        <f t="shared" si="4"/>
        <v>2835</v>
      </c>
      <c r="F70" s="270">
        <v>2193</v>
      </c>
      <c r="G70" s="270">
        <v>661</v>
      </c>
      <c r="H70" s="269">
        <f t="shared" si="5"/>
        <v>2854</v>
      </c>
      <c r="I70" s="6"/>
      <c r="J70" s="5"/>
      <c r="K70" s="6"/>
    </row>
    <row r="71" spans="1:11" ht="30" customHeight="1">
      <c r="A71" s="260"/>
      <c r="B71" s="55" t="s">
        <v>288</v>
      </c>
      <c r="C71" s="270">
        <v>215</v>
      </c>
      <c r="D71" s="270">
        <v>55</v>
      </c>
      <c r="E71" s="269">
        <f>C71+D71</f>
        <v>270</v>
      </c>
      <c r="F71" s="270">
        <v>217</v>
      </c>
      <c r="G71" s="270">
        <v>55</v>
      </c>
      <c r="H71" s="269">
        <f t="shared" si="5"/>
        <v>272</v>
      </c>
      <c r="I71" s="6"/>
      <c r="J71" s="5"/>
      <c r="K71" s="6"/>
    </row>
    <row r="72" spans="1:11" ht="30" customHeight="1">
      <c r="A72" s="260"/>
      <c r="B72" s="55" t="s">
        <v>197</v>
      </c>
      <c r="C72" s="270">
        <v>28</v>
      </c>
      <c r="D72" s="270">
        <v>12</v>
      </c>
      <c r="E72" s="269">
        <f t="shared" si="4"/>
        <v>40</v>
      </c>
      <c r="F72" s="270">
        <v>28</v>
      </c>
      <c r="G72" s="270">
        <v>12</v>
      </c>
      <c r="H72" s="269">
        <f t="shared" si="5"/>
        <v>40</v>
      </c>
      <c r="I72" s="6"/>
      <c r="J72" s="5"/>
      <c r="K72" s="6"/>
    </row>
    <row r="73" spans="1:10" s="29" customFormat="1" ht="24.75" customHeight="1">
      <c r="A73" s="260">
        <v>4</v>
      </c>
      <c r="B73" s="268" t="s">
        <v>95</v>
      </c>
      <c r="C73" s="271">
        <f>C63+C61+C59</f>
        <v>8295</v>
      </c>
      <c r="D73" s="271">
        <f>D63+D61+D59</f>
        <v>4471</v>
      </c>
      <c r="E73" s="272">
        <f t="shared" si="4"/>
        <v>12766</v>
      </c>
      <c r="F73" s="271">
        <f>F63+F61+F59</f>
        <v>8393</v>
      </c>
      <c r="G73" s="271">
        <f>G63+G61+G59</f>
        <v>4485</v>
      </c>
      <c r="H73" s="272">
        <f>H63+H61+H59</f>
        <v>12878</v>
      </c>
      <c r="I73" s="28"/>
      <c r="J73" s="5"/>
    </row>
    <row r="74" spans="1:10" s="29" customFormat="1" ht="27" customHeight="1">
      <c r="A74" s="260"/>
      <c r="B74" s="55" t="s">
        <v>198</v>
      </c>
      <c r="C74" s="270">
        <v>1</v>
      </c>
      <c r="D74" s="270">
        <v>0</v>
      </c>
      <c r="E74" s="269">
        <f t="shared" si="4"/>
        <v>1</v>
      </c>
      <c r="F74" s="270">
        <v>1</v>
      </c>
      <c r="G74" s="270">
        <v>0</v>
      </c>
      <c r="H74" s="269">
        <f t="shared" si="5"/>
        <v>1</v>
      </c>
      <c r="I74" s="28"/>
      <c r="J74" s="5"/>
    </row>
    <row r="75" spans="1:10" s="29" customFormat="1" ht="24.75" customHeight="1">
      <c r="A75" s="260"/>
      <c r="B75" s="55" t="s">
        <v>169</v>
      </c>
      <c r="C75" s="270">
        <v>0</v>
      </c>
      <c r="D75" s="270">
        <v>0</v>
      </c>
      <c r="E75" s="269">
        <f t="shared" si="4"/>
        <v>0</v>
      </c>
      <c r="F75" s="270">
        <v>0</v>
      </c>
      <c r="G75" s="270">
        <v>0</v>
      </c>
      <c r="H75" s="269">
        <f t="shared" si="5"/>
        <v>0</v>
      </c>
      <c r="I75" s="28"/>
      <c r="J75" s="5"/>
    </row>
    <row r="76" spans="1:10" s="29" customFormat="1" ht="24.75" customHeight="1">
      <c r="A76" s="260"/>
      <c r="B76" s="55" t="s">
        <v>126</v>
      </c>
      <c r="C76" s="270">
        <v>16</v>
      </c>
      <c r="D76" s="270">
        <v>3</v>
      </c>
      <c r="E76" s="269">
        <f t="shared" si="4"/>
        <v>19</v>
      </c>
      <c r="F76" s="270">
        <v>16</v>
      </c>
      <c r="G76" s="270">
        <v>3</v>
      </c>
      <c r="H76" s="269">
        <f t="shared" si="5"/>
        <v>19</v>
      </c>
      <c r="I76" s="28"/>
      <c r="J76" s="5"/>
    </row>
    <row r="77" spans="1:10" s="29" customFormat="1" ht="19.5" customHeight="1">
      <c r="A77" s="260"/>
      <c r="B77" s="55" t="s">
        <v>306</v>
      </c>
      <c r="C77" s="270">
        <v>1837</v>
      </c>
      <c r="D77" s="270">
        <v>1095</v>
      </c>
      <c r="E77" s="269">
        <f t="shared" si="4"/>
        <v>2932</v>
      </c>
      <c r="F77" s="270">
        <v>1837</v>
      </c>
      <c r="G77" s="270">
        <v>1095</v>
      </c>
      <c r="H77" s="269">
        <f t="shared" si="5"/>
        <v>2932</v>
      </c>
      <c r="I77" s="28"/>
      <c r="J77" s="5"/>
    </row>
    <row r="78" spans="1:11" ht="19.5" customHeight="1">
      <c r="A78" s="496" t="s">
        <v>144</v>
      </c>
      <c r="B78" s="497"/>
      <c r="C78" s="497"/>
      <c r="D78" s="497"/>
      <c r="E78" s="497"/>
      <c r="F78" s="497"/>
      <c r="G78" s="497"/>
      <c r="H78" s="498"/>
      <c r="I78" s="6"/>
      <c r="J78" s="5"/>
      <c r="K78" s="6"/>
    </row>
    <row r="79" spans="1:11" ht="24.75" customHeight="1">
      <c r="A79" s="130">
        <v>1</v>
      </c>
      <c r="B79" s="132" t="s">
        <v>110</v>
      </c>
      <c r="C79" s="272">
        <v>194</v>
      </c>
      <c r="D79" s="272">
        <v>33</v>
      </c>
      <c r="E79" s="272">
        <f>C79+D79</f>
        <v>227</v>
      </c>
      <c r="F79" s="272">
        <v>334</v>
      </c>
      <c r="G79" s="272">
        <v>89</v>
      </c>
      <c r="H79" s="272">
        <f>F79+G79</f>
        <v>423</v>
      </c>
      <c r="I79" s="6"/>
      <c r="J79" s="5"/>
      <c r="K79" s="6"/>
    </row>
    <row r="80" spans="1:11" ht="24.75" customHeight="1">
      <c r="A80" s="27"/>
      <c r="B80" s="131" t="s">
        <v>111</v>
      </c>
      <c r="C80" s="290">
        <v>65</v>
      </c>
      <c r="D80" s="290">
        <v>13</v>
      </c>
      <c r="E80" s="269">
        <f aca="true" t="shared" si="6" ref="E80:E97">C80+D80</f>
        <v>78</v>
      </c>
      <c r="F80" s="290">
        <v>90</v>
      </c>
      <c r="G80" s="290">
        <v>16</v>
      </c>
      <c r="H80" s="269">
        <f aca="true" t="shared" si="7" ref="H80:H97">F80+G80</f>
        <v>106</v>
      </c>
      <c r="I80" s="6"/>
      <c r="J80" s="5"/>
      <c r="K80" s="6"/>
    </row>
    <row r="81" spans="1:11" ht="24.75" customHeight="1">
      <c r="A81" s="49">
        <v>2</v>
      </c>
      <c r="B81" s="113" t="s">
        <v>112</v>
      </c>
      <c r="C81" s="291">
        <v>9664</v>
      </c>
      <c r="D81" s="291">
        <v>10000</v>
      </c>
      <c r="E81" s="272">
        <f t="shared" si="6"/>
        <v>19664</v>
      </c>
      <c r="F81" s="291">
        <v>10518</v>
      </c>
      <c r="G81" s="291">
        <v>10663</v>
      </c>
      <c r="H81" s="272">
        <f t="shared" si="7"/>
        <v>21181</v>
      </c>
      <c r="I81" s="6"/>
      <c r="J81" s="5"/>
      <c r="K81" s="6"/>
    </row>
    <row r="82" spans="1:11" ht="24.75" customHeight="1">
      <c r="A82" s="52"/>
      <c r="B82" s="80" t="s">
        <v>113</v>
      </c>
      <c r="C82" s="292">
        <v>9571</v>
      </c>
      <c r="D82" s="292">
        <v>9977</v>
      </c>
      <c r="E82" s="269">
        <f t="shared" si="6"/>
        <v>19548</v>
      </c>
      <c r="F82" s="292">
        <v>10403</v>
      </c>
      <c r="G82" s="292">
        <v>10627</v>
      </c>
      <c r="H82" s="269">
        <f t="shared" si="7"/>
        <v>21030</v>
      </c>
      <c r="I82" s="6"/>
      <c r="J82" s="5"/>
      <c r="K82" s="6"/>
    </row>
    <row r="83" spans="1:11" ht="24.75" customHeight="1">
      <c r="A83" s="50">
        <v>3</v>
      </c>
      <c r="B83" s="114" t="s">
        <v>114</v>
      </c>
      <c r="C83" s="291">
        <v>941</v>
      </c>
      <c r="D83" s="291">
        <v>212</v>
      </c>
      <c r="E83" s="272">
        <f t="shared" si="6"/>
        <v>1153</v>
      </c>
      <c r="F83" s="291">
        <v>1116</v>
      </c>
      <c r="G83" s="291">
        <v>265</v>
      </c>
      <c r="H83" s="272">
        <f t="shared" si="7"/>
        <v>1381</v>
      </c>
      <c r="I83" s="6"/>
      <c r="J83" s="5"/>
      <c r="K83" s="6"/>
    </row>
    <row r="84" spans="1:11" ht="30.75" customHeight="1">
      <c r="A84" s="51"/>
      <c r="B84" s="56" t="s">
        <v>174</v>
      </c>
      <c r="C84" s="292">
        <v>177</v>
      </c>
      <c r="D84" s="292">
        <v>40</v>
      </c>
      <c r="E84" s="269">
        <f t="shared" si="6"/>
        <v>217</v>
      </c>
      <c r="F84" s="292">
        <v>194</v>
      </c>
      <c r="G84" s="292">
        <v>48</v>
      </c>
      <c r="H84" s="269">
        <f t="shared" si="7"/>
        <v>242</v>
      </c>
      <c r="I84" s="6"/>
      <c r="J84" s="5"/>
      <c r="K84" s="6"/>
    </row>
    <row r="85" spans="1:11" ht="30.75" customHeight="1">
      <c r="A85" s="51"/>
      <c r="B85" s="56" t="s">
        <v>115</v>
      </c>
      <c r="C85" s="292">
        <v>11</v>
      </c>
      <c r="D85" s="292">
        <v>6</v>
      </c>
      <c r="E85" s="269">
        <f t="shared" si="6"/>
        <v>17</v>
      </c>
      <c r="F85" s="292">
        <v>16</v>
      </c>
      <c r="G85" s="292">
        <v>10</v>
      </c>
      <c r="H85" s="269">
        <f t="shared" si="7"/>
        <v>26</v>
      </c>
      <c r="I85" s="6"/>
      <c r="J85" s="5"/>
      <c r="K85" s="6"/>
    </row>
    <row r="86" spans="1:11" ht="31.5" customHeight="1">
      <c r="A86" s="51"/>
      <c r="B86" s="56" t="s">
        <v>116</v>
      </c>
      <c r="C86" s="292">
        <v>30</v>
      </c>
      <c r="D86" s="292">
        <v>11</v>
      </c>
      <c r="E86" s="269">
        <f t="shared" si="6"/>
        <v>41</v>
      </c>
      <c r="F86" s="292">
        <v>30</v>
      </c>
      <c r="G86" s="292">
        <v>11</v>
      </c>
      <c r="H86" s="269">
        <f t="shared" si="7"/>
        <v>41</v>
      </c>
      <c r="I86" s="6"/>
      <c r="J86" s="5"/>
      <c r="K86" s="6"/>
    </row>
    <row r="87" spans="1:11" ht="30" customHeight="1">
      <c r="A87" s="51"/>
      <c r="B87" s="26" t="s">
        <v>312</v>
      </c>
      <c r="C87" s="292">
        <v>21</v>
      </c>
      <c r="D87" s="292">
        <v>8</v>
      </c>
      <c r="E87" s="269">
        <f t="shared" si="6"/>
        <v>29</v>
      </c>
      <c r="F87" s="292">
        <v>33</v>
      </c>
      <c r="G87" s="292">
        <v>10</v>
      </c>
      <c r="H87" s="269">
        <f t="shared" si="7"/>
        <v>43</v>
      </c>
      <c r="I87" s="6"/>
      <c r="J87" s="5"/>
      <c r="K87" s="6"/>
    </row>
    <row r="88" spans="1:11" ht="30" customHeight="1">
      <c r="A88" s="51"/>
      <c r="B88" s="26" t="s">
        <v>313</v>
      </c>
      <c r="C88" s="292">
        <v>19</v>
      </c>
      <c r="D88" s="292">
        <v>9</v>
      </c>
      <c r="E88" s="269">
        <f t="shared" si="6"/>
        <v>28</v>
      </c>
      <c r="F88" s="292">
        <v>19</v>
      </c>
      <c r="G88" s="292">
        <v>9</v>
      </c>
      <c r="H88" s="269">
        <f t="shared" si="7"/>
        <v>28</v>
      </c>
      <c r="I88" s="6"/>
      <c r="J88" s="5"/>
      <c r="K88" s="6"/>
    </row>
    <row r="89" spans="1:11" ht="30" customHeight="1">
      <c r="A89" s="51"/>
      <c r="B89" s="26" t="s">
        <v>117</v>
      </c>
      <c r="C89" s="292">
        <v>18</v>
      </c>
      <c r="D89" s="292">
        <v>17</v>
      </c>
      <c r="E89" s="269">
        <f t="shared" si="6"/>
        <v>35</v>
      </c>
      <c r="F89" s="292">
        <v>23</v>
      </c>
      <c r="G89" s="292">
        <v>23</v>
      </c>
      <c r="H89" s="269">
        <f t="shared" si="7"/>
        <v>46</v>
      </c>
      <c r="I89" s="6"/>
      <c r="J89" s="5"/>
      <c r="K89" s="6"/>
    </row>
    <row r="90" spans="1:11" ht="30" customHeight="1">
      <c r="A90" s="51"/>
      <c r="B90" s="26" t="s">
        <v>287</v>
      </c>
      <c r="C90" s="292">
        <v>196</v>
      </c>
      <c r="D90" s="292">
        <v>29</v>
      </c>
      <c r="E90" s="269">
        <f t="shared" si="6"/>
        <v>225</v>
      </c>
      <c r="F90" s="292">
        <v>283</v>
      </c>
      <c r="G90" s="292">
        <v>44</v>
      </c>
      <c r="H90" s="269">
        <f t="shared" si="7"/>
        <v>327</v>
      </c>
      <c r="I90" s="6"/>
      <c r="J90" s="5"/>
      <c r="K90" s="6"/>
    </row>
    <row r="91" spans="1:11" ht="30" customHeight="1">
      <c r="A91" s="51"/>
      <c r="B91" s="26" t="s">
        <v>288</v>
      </c>
      <c r="C91" s="292">
        <v>1</v>
      </c>
      <c r="D91" s="292">
        <v>0</v>
      </c>
      <c r="E91" s="269">
        <f t="shared" si="6"/>
        <v>1</v>
      </c>
      <c r="F91" s="292">
        <v>7</v>
      </c>
      <c r="G91" s="292">
        <v>0</v>
      </c>
      <c r="H91" s="269">
        <f t="shared" si="7"/>
        <v>7</v>
      </c>
      <c r="I91" s="6"/>
      <c r="J91" s="5"/>
      <c r="K91" s="6"/>
    </row>
    <row r="92" spans="1:11" ht="30" customHeight="1">
      <c r="A92" s="51"/>
      <c r="B92" s="26" t="s">
        <v>197</v>
      </c>
      <c r="C92" s="292">
        <v>0</v>
      </c>
      <c r="D92" s="292">
        <v>0</v>
      </c>
      <c r="E92" s="269">
        <f t="shared" si="6"/>
        <v>0</v>
      </c>
      <c r="F92" s="292">
        <v>0</v>
      </c>
      <c r="G92" s="292">
        <v>0</v>
      </c>
      <c r="H92" s="269">
        <f t="shared" si="7"/>
        <v>0</v>
      </c>
      <c r="I92" s="6"/>
      <c r="J92" s="5"/>
      <c r="K92" s="6"/>
    </row>
    <row r="93" spans="1:10" s="29" customFormat="1" ht="24.75" customHeight="1">
      <c r="A93" s="50">
        <v>4</v>
      </c>
      <c r="B93" s="115" t="s">
        <v>95</v>
      </c>
      <c r="C93" s="291">
        <f aca="true" t="shared" si="8" ref="C93:H93">C79+C81+C83</f>
        <v>10799</v>
      </c>
      <c r="D93" s="291">
        <f t="shared" si="8"/>
        <v>10245</v>
      </c>
      <c r="E93" s="291">
        <f t="shared" si="8"/>
        <v>21044</v>
      </c>
      <c r="F93" s="291">
        <f t="shared" si="8"/>
        <v>11968</v>
      </c>
      <c r="G93" s="291">
        <f t="shared" si="8"/>
        <v>11017</v>
      </c>
      <c r="H93" s="291">
        <f t="shared" si="8"/>
        <v>22985</v>
      </c>
      <c r="I93" s="28"/>
      <c r="J93" s="5"/>
    </row>
    <row r="94" spans="1:10" s="29" customFormat="1" ht="27" customHeight="1">
      <c r="A94" s="51"/>
      <c r="B94" s="26" t="s">
        <v>198</v>
      </c>
      <c r="C94" s="292">
        <v>0</v>
      </c>
      <c r="D94" s="292">
        <v>1</v>
      </c>
      <c r="E94" s="269">
        <f t="shared" si="6"/>
        <v>1</v>
      </c>
      <c r="F94" s="292">
        <v>0</v>
      </c>
      <c r="G94" s="292">
        <v>1</v>
      </c>
      <c r="H94" s="269">
        <f t="shared" si="7"/>
        <v>1</v>
      </c>
      <c r="I94" s="28"/>
      <c r="J94" s="5"/>
    </row>
    <row r="95" spans="1:10" s="29" customFormat="1" ht="24.75" customHeight="1">
      <c r="A95" s="51"/>
      <c r="B95" s="26" t="s">
        <v>169</v>
      </c>
      <c r="C95" s="292">
        <v>1</v>
      </c>
      <c r="D95" s="292">
        <v>2</v>
      </c>
      <c r="E95" s="269">
        <f t="shared" si="6"/>
        <v>3</v>
      </c>
      <c r="F95" s="292">
        <v>1</v>
      </c>
      <c r="G95" s="292">
        <v>2</v>
      </c>
      <c r="H95" s="269">
        <f t="shared" si="7"/>
        <v>3</v>
      </c>
      <c r="I95" s="28"/>
      <c r="J95" s="5"/>
    </row>
    <row r="96" spans="1:10" s="29" customFormat="1" ht="24.75" customHeight="1">
      <c r="A96" s="51"/>
      <c r="B96" s="26" t="s">
        <v>126</v>
      </c>
      <c r="C96" s="292">
        <v>296</v>
      </c>
      <c r="D96" s="292">
        <v>387</v>
      </c>
      <c r="E96" s="269">
        <f t="shared" si="6"/>
        <v>683</v>
      </c>
      <c r="F96" s="292">
        <v>296</v>
      </c>
      <c r="G96" s="292">
        <v>387</v>
      </c>
      <c r="H96" s="269">
        <f t="shared" si="7"/>
        <v>683</v>
      </c>
      <c r="I96" s="28"/>
      <c r="J96" s="5"/>
    </row>
    <row r="97" spans="1:10" s="29" customFormat="1" ht="19.5" customHeight="1">
      <c r="A97" s="51"/>
      <c r="B97" s="289" t="s">
        <v>306</v>
      </c>
      <c r="C97" s="293">
        <v>6644</v>
      </c>
      <c r="D97" s="293">
        <v>5791</v>
      </c>
      <c r="E97" s="269">
        <f t="shared" si="6"/>
        <v>12435</v>
      </c>
      <c r="F97" s="293">
        <v>7550</v>
      </c>
      <c r="G97" s="293">
        <v>6432</v>
      </c>
      <c r="H97" s="269">
        <f t="shared" si="7"/>
        <v>13982</v>
      </c>
      <c r="I97" s="28"/>
      <c r="J97" s="5"/>
    </row>
    <row r="98" spans="1:10" s="29" customFormat="1" ht="95.25" customHeight="1">
      <c r="A98" s="491" t="s">
        <v>101</v>
      </c>
      <c r="B98" s="491"/>
      <c r="C98" s="499" t="s">
        <v>432</v>
      </c>
      <c r="D98" s="500"/>
      <c r="E98" s="500"/>
      <c r="F98" s="500"/>
      <c r="G98" s="500"/>
      <c r="H98" s="501"/>
      <c r="I98" s="28"/>
      <c r="J98" s="5"/>
    </row>
    <row r="99" spans="1:10" s="29" customFormat="1" ht="16.5" customHeight="1">
      <c r="A99" s="16"/>
      <c r="B99" s="16"/>
      <c r="C99" s="16"/>
      <c r="D99" s="16"/>
      <c r="E99" s="16"/>
      <c r="F99" s="16"/>
      <c r="G99" s="16"/>
      <c r="H99" s="16"/>
      <c r="I99" s="28"/>
      <c r="J99" s="5"/>
    </row>
    <row r="100" spans="1:2" ht="12.75">
      <c r="A100" s="476" t="s">
        <v>96</v>
      </c>
      <c r="B100" s="476"/>
    </row>
    <row r="101" spans="1:2" ht="15" customHeight="1">
      <c r="A101" s="476" t="s">
        <v>97</v>
      </c>
      <c r="B101" s="476"/>
    </row>
  </sheetData>
  <sheetProtection selectLockedCells="1" selectUnlockedCells="1"/>
  <mergeCells count="23">
    <mergeCell ref="A7:H7"/>
    <mergeCell ref="A11:E11"/>
    <mergeCell ref="A12:H12"/>
    <mergeCell ref="A78:H78"/>
    <mergeCell ref="A1:H1"/>
    <mergeCell ref="A3:B3"/>
    <mergeCell ref="C3:H3"/>
    <mergeCell ref="A5:B5"/>
    <mergeCell ref="C5:H5"/>
    <mergeCell ref="A9:H9"/>
    <mergeCell ref="A8:H8"/>
    <mergeCell ref="F15:H15"/>
    <mergeCell ref="A13:H13"/>
    <mergeCell ref="A101:B101"/>
    <mergeCell ref="A98:B98"/>
    <mergeCell ref="A15:A16"/>
    <mergeCell ref="B15:B16"/>
    <mergeCell ref="A18:H18"/>
    <mergeCell ref="C98:H98"/>
    <mergeCell ref="A100:B100"/>
    <mergeCell ref="C15:E15"/>
    <mergeCell ref="A38:H38"/>
    <mergeCell ref="A58:H58"/>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29">
      <selection activeCell="C34" sqref="C34:H34"/>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503" t="s">
        <v>299</v>
      </c>
      <c r="B1" s="503"/>
      <c r="C1" s="503"/>
      <c r="D1" s="503"/>
      <c r="E1" s="503"/>
      <c r="F1" s="503"/>
      <c r="G1" s="503"/>
      <c r="H1" s="503"/>
    </row>
    <row r="2" spans="2:8" ht="12.75">
      <c r="B2" s="1"/>
      <c r="C2" s="1"/>
      <c r="D2" s="1"/>
      <c r="E2" s="2"/>
      <c r="F2" s="1"/>
      <c r="G2" s="1"/>
      <c r="H2" s="1"/>
    </row>
    <row r="3" spans="1:8" ht="15">
      <c r="A3" s="486" t="s">
        <v>93</v>
      </c>
      <c r="B3" s="514"/>
      <c r="C3" s="511" t="s">
        <v>370</v>
      </c>
      <c r="D3" s="512"/>
      <c r="E3" s="512"/>
      <c r="F3" s="512"/>
      <c r="G3" s="512"/>
      <c r="H3" s="513"/>
    </row>
    <row r="4" spans="1:8" ht="15">
      <c r="A4" s="95"/>
      <c r="B4" s="96"/>
      <c r="C4" s="1"/>
      <c r="D4" s="1"/>
      <c r="E4" s="4"/>
      <c r="F4" s="4"/>
      <c r="G4" s="4"/>
      <c r="H4" s="4"/>
    </row>
    <row r="5" spans="1:8" ht="15">
      <c r="A5" s="486" t="s">
        <v>94</v>
      </c>
      <c r="B5" s="514"/>
      <c r="C5" s="511" t="s">
        <v>405</v>
      </c>
      <c r="D5" s="512"/>
      <c r="E5" s="512"/>
      <c r="F5" s="512"/>
      <c r="G5" s="512"/>
      <c r="H5" s="513"/>
    </row>
    <row r="6" spans="2:8" ht="12.75">
      <c r="B6" s="4"/>
      <c r="C6" s="4"/>
      <c r="D6" s="4"/>
      <c r="E6" s="4"/>
      <c r="F6" s="4"/>
      <c r="G6" s="4"/>
      <c r="H6" s="4"/>
    </row>
    <row r="7" spans="1:13" s="3" customFormat="1" ht="76.5" customHeight="1">
      <c r="A7" s="509" t="s">
        <v>229</v>
      </c>
      <c r="B7" s="509"/>
      <c r="C7" s="509"/>
      <c r="D7" s="509"/>
      <c r="E7" s="509"/>
      <c r="F7" s="509"/>
      <c r="G7" s="509"/>
      <c r="H7" s="509"/>
      <c r="I7" s="176"/>
      <c r="J7" s="176"/>
      <c r="K7" s="176"/>
      <c r="L7" s="176"/>
      <c r="M7" s="176"/>
    </row>
    <row r="8" spans="1:13" ht="55.5" customHeight="1">
      <c r="A8" s="506" t="s">
        <v>18</v>
      </c>
      <c r="B8" s="506"/>
      <c r="C8" s="506"/>
      <c r="D8" s="506"/>
      <c r="E8" s="506"/>
      <c r="F8" s="506"/>
      <c r="G8" s="506"/>
      <c r="H8" s="506"/>
      <c r="I8" s="13"/>
      <c r="J8" s="13"/>
      <c r="K8" s="13"/>
      <c r="L8" s="13"/>
      <c r="M8" s="3"/>
    </row>
    <row r="9" spans="1:13" ht="54" customHeight="1">
      <c r="A9" s="506" t="s">
        <v>22</v>
      </c>
      <c r="B9" s="506"/>
      <c r="C9" s="506"/>
      <c r="D9" s="506"/>
      <c r="E9" s="506"/>
      <c r="F9" s="506"/>
      <c r="G9" s="506"/>
      <c r="H9" s="506"/>
      <c r="I9" s="13"/>
      <c r="J9" s="13"/>
      <c r="K9" s="13"/>
      <c r="L9" s="13"/>
      <c r="M9" s="3"/>
    </row>
    <row r="10" spans="1:13" ht="19.5" customHeight="1">
      <c r="A10" s="116"/>
      <c r="B10" s="116"/>
      <c r="C10" s="116"/>
      <c r="D10" s="116"/>
      <c r="E10" s="116"/>
      <c r="F10" s="116"/>
      <c r="G10" s="116"/>
      <c r="H10" s="116"/>
      <c r="I10" s="13"/>
      <c r="J10" s="13"/>
      <c r="K10" s="13"/>
      <c r="L10" s="13"/>
      <c r="M10" s="3"/>
    </row>
    <row r="11" spans="1:13" ht="15.75" customHeight="1">
      <c r="A11" s="488" t="s">
        <v>102</v>
      </c>
      <c r="B11" s="488"/>
      <c r="C11" s="488"/>
      <c r="D11" s="488"/>
      <c r="E11" s="488"/>
      <c r="F11" s="488"/>
      <c r="G11" s="488"/>
      <c r="H11" s="488"/>
      <c r="I11" s="12"/>
      <c r="J11" s="12"/>
      <c r="K11" s="12"/>
      <c r="L11" s="12"/>
      <c r="M11" s="3"/>
    </row>
    <row r="12" spans="1:13" ht="17.25" customHeight="1">
      <c r="A12" s="488" t="s">
        <v>103</v>
      </c>
      <c r="B12" s="488"/>
      <c r="C12" s="488"/>
      <c r="D12" s="488"/>
      <c r="E12" s="488"/>
      <c r="F12" s="488"/>
      <c r="G12" s="488"/>
      <c r="H12" s="488"/>
      <c r="I12" s="12"/>
      <c r="J12" s="12"/>
      <c r="K12" s="12"/>
      <c r="L12" s="12"/>
      <c r="M12" s="12"/>
    </row>
    <row r="13" spans="1:13" ht="16.5" customHeight="1">
      <c r="A13" s="488" t="s">
        <v>104</v>
      </c>
      <c r="B13" s="488"/>
      <c r="C13" s="488"/>
      <c r="D13" s="488"/>
      <c r="E13" s="488"/>
      <c r="F13" s="488"/>
      <c r="G13" s="488"/>
      <c r="H13" s="488"/>
      <c r="I13" s="13"/>
      <c r="J13" s="13"/>
      <c r="K13" s="13"/>
      <c r="L13" s="13"/>
      <c r="M13" s="3"/>
    </row>
    <row r="14" spans="2:13" ht="12" customHeight="1" thickBot="1">
      <c r="B14" s="12"/>
      <c r="C14" s="13"/>
      <c r="D14" s="13"/>
      <c r="E14" s="13"/>
      <c r="F14" s="13"/>
      <c r="G14" s="13"/>
      <c r="H14" s="13"/>
      <c r="I14" s="13"/>
      <c r="J14" s="13"/>
      <c r="K14" s="13"/>
      <c r="L14" s="13"/>
      <c r="M14" s="3"/>
    </row>
    <row r="15" spans="1:8" ht="17.25" customHeight="1">
      <c r="A15" s="515" t="s">
        <v>185</v>
      </c>
      <c r="B15" s="517" t="s">
        <v>170</v>
      </c>
      <c r="C15" s="517" t="s">
        <v>106</v>
      </c>
      <c r="D15" s="517"/>
      <c r="E15" s="517"/>
      <c r="F15" s="517" t="s">
        <v>107</v>
      </c>
      <c r="G15" s="517"/>
      <c r="H15" s="518"/>
    </row>
    <row r="16" spans="1:8" ht="14.25" customHeight="1">
      <c r="A16" s="516"/>
      <c r="B16" s="519"/>
      <c r="C16" s="83" t="s">
        <v>99</v>
      </c>
      <c r="D16" s="83" t="s">
        <v>100</v>
      </c>
      <c r="E16" s="83" t="s">
        <v>95</v>
      </c>
      <c r="F16" s="83" t="s">
        <v>99</v>
      </c>
      <c r="G16" s="83" t="s">
        <v>100</v>
      </c>
      <c r="H16" s="121" t="s">
        <v>95</v>
      </c>
    </row>
    <row r="17" spans="1:8" ht="12" customHeight="1" thickBot="1">
      <c r="A17" s="155">
        <v>1</v>
      </c>
      <c r="B17" s="156">
        <v>2</v>
      </c>
      <c r="C17" s="156">
        <v>3</v>
      </c>
      <c r="D17" s="156">
        <v>4</v>
      </c>
      <c r="E17" s="156">
        <v>5</v>
      </c>
      <c r="F17" s="156">
        <v>6</v>
      </c>
      <c r="G17" s="156">
        <v>7</v>
      </c>
      <c r="H17" s="157">
        <v>8</v>
      </c>
    </row>
    <row r="18" spans="1:8" ht="12" customHeight="1">
      <c r="A18" s="522" t="s">
        <v>135</v>
      </c>
      <c r="B18" s="522"/>
      <c r="C18" s="522"/>
      <c r="D18" s="522"/>
      <c r="E18" s="522"/>
      <c r="F18" s="522"/>
      <c r="G18" s="522"/>
      <c r="H18" s="522"/>
    </row>
    <row r="19" spans="1:8" ht="21" customHeight="1">
      <c r="A19" s="119">
        <v>1</v>
      </c>
      <c r="B19" s="120" t="s">
        <v>308</v>
      </c>
      <c r="C19" s="273">
        <v>4475</v>
      </c>
      <c r="D19" s="273">
        <v>3103</v>
      </c>
      <c r="E19" s="273">
        <f>C19+D19</f>
        <v>7578</v>
      </c>
      <c r="F19" s="273">
        <v>8659</v>
      </c>
      <c r="G19" s="273">
        <v>5509</v>
      </c>
      <c r="H19" s="273">
        <f>F19+G19</f>
        <v>14168</v>
      </c>
    </row>
    <row r="20" spans="1:8" ht="31.5" customHeight="1">
      <c r="A20" s="87">
        <v>2</v>
      </c>
      <c r="B20" s="85" t="s">
        <v>307</v>
      </c>
      <c r="C20" s="274">
        <v>205</v>
      </c>
      <c r="D20" s="274">
        <v>202</v>
      </c>
      <c r="E20" s="273">
        <f>C20+D20</f>
        <v>407</v>
      </c>
      <c r="F20" s="274">
        <v>304</v>
      </c>
      <c r="G20" s="274">
        <v>290</v>
      </c>
      <c r="H20" s="273">
        <f>F20+G20</f>
        <v>594</v>
      </c>
    </row>
    <row r="21" spans="1:8" ht="31.5" customHeight="1">
      <c r="A21" s="88"/>
      <c r="B21" s="86" t="s">
        <v>309</v>
      </c>
      <c r="C21" s="274">
        <v>3</v>
      </c>
      <c r="D21" s="274">
        <v>5</v>
      </c>
      <c r="E21" s="273">
        <f>C21+D21</f>
        <v>8</v>
      </c>
      <c r="F21" s="274">
        <v>3</v>
      </c>
      <c r="G21" s="274">
        <v>6</v>
      </c>
      <c r="H21" s="273">
        <f>F21+G21</f>
        <v>9</v>
      </c>
    </row>
    <row r="22" spans="1:8" ht="12" customHeight="1">
      <c r="A22" s="522" t="s">
        <v>137</v>
      </c>
      <c r="B22" s="522"/>
      <c r="C22" s="522"/>
      <c r="D22" s="522"/>
      <c r="E22" s="522"/>
      <c r="F22" s="522"/>
      <c r="G22" s="522"/>
      <c r="H22" s="522"/>
    </row>
    <row r="23" spans="1:8" ht="21" customHeight="1">
      <c r="A23" s="119">
        <v>1</v>
      </c>
      <c r="B23" s="120" t="s">
        <v>308</v>
      </c>
      <c r="C23" s="273">
        <v>646</v>
      </c>
      <c r="D23" s="273">
        <v>475</v>
      </c>
      <c r="E23" s="273">
        <f>C23+D23</f>
        <v>1121</v>
      </c>
      <c r="F23" s="273">
        <v>1236</v>
      </c>
      <c r="G23" s="273">
        <v>851</v>
      </c>
      <c r="H23" s="273">
        <f>F23+G23</f>
        <v>2087</v>
      </c>
    </row>
    <row r="24" spans="1:8" ht="31.5" customHeight="1">
      <c r="A24" s="87">
        <v>2</v>
      </c>
      <c r="B24" s="85" t="s">
        <v>307</v>
      </c>
      <c r="C24" s="274">
        <v>949</v>
      </c>
      <c r="D24" s="274">
        <v>128</v>
      </c>
      <c r="E24" s="273">
        <f>C24+D24</f>
        <v>1077</v>
      </c>
      <c r="F24" s="274">
        <v>2026</v>
      </c>
      <c r="G24" s="274">
        <v>289</v>
      </c>
      <c r="H24" s="273">
        <f>F24+G24</f>
        <v>2315</v>
      </c>
    </row>
    <row r="25" spans="1:8" ht="31.5" customHeight="1">
      <c r="A25" s="88"/>
      <c r="B25" s="86" t="s">
        <v>309</v>
      </c>
      <c r="C25" s="274">
        <v>51</v>
      </c>
      <c r="D25" s="274">
        <v>25</v>
      </c>
      <c r="E25" s="273">
        <v>76</v>
      </c>
      <c r="F25" s="274">
        <v>102</v>
      </c>
      <c r="G25" s="274">
        <v>39</v>
      </c>
      <c r="H25" s="273">
        <f>F25+G25</f>
        <v>141</v>
      </c>
    </row>
    <row r="26" spans="1:8" ht="12" customHeight="1">
      <c r="A26" s="522" t="s">
        <v>139</v>
      </c>
      <c r="B26" s="522"/>
      <c r="C26" s="522"/>
      <c r="D26" s="522"/>
      <c r="E26" s="522"/>
      <c r="F26" s="522"/>
      <c r="G26" s="522"/>
      <c r="H26" s="522"/>
    </row>
    <row r="27" spans="1:8" ht="21" customHeight="1">
      <c r="A27" s="119">
        <v>1</v>
      </c>
      <c r="B27" s="120" t="s">
        <v>308</v>
      </c>
      <c r="C27" s="273">
        <v>430</v>
      </c>
      <c r="D27" s="273">
        <v>401</v>
      </c>
      <c r="E27" s="273">
        <f>C27+D27</f>
        <v>831</v>
      </c>
      <c r="F27" s="273">
        <v>430</v>
      </c>
      <c r="G27" s="273">
        <v>401</v>
      </c>
      <c r="H27" s="273">
        <f>F27+G27</f>
        <v>831</v>
      </c>
    </row>
    <row r="28" spans="1:8" ht="31.5" customHeight="1">
      <c r="A28" s="87">
        <v>2</v>
      </c>
      <c r="B28" s="85" t="s">
        <v>307</v>
      </c>
      <c r="C28" s="274">
        <v>1115</v>
      </c>
      <c r="D28" s="274">
        <v>737</v>
      </c>
      <c r="E28" s="273">
        <f>C28+D28</f>
        <v>1852</v>
      </c>
      <c r="F28" s="274">
        <v>1126</v>
      </c>
      <c r="G28" s="274">
        <v>742</v>
      </c>
      <c r="H28" s="273">
        <f>F28+G28</f>
        <v>1868</v>
      </c>
    </row>
    <row r="29" spans="1:8" ht="31.5" customHeight="1">
      <c r="A29" s="88"/>
      <c r="B29" s="86" t="s">
        <v>309</v>
      </c>
      <c r="C29" s="274">
        <v>1156</v>
      </c>
      <c r="D29" s="274">
        <v>754</v>
      </c>
      <c r="E29" s="273">
        <f>C29+D29</f>
        <v>1910</v>
      </c>
      <c r="F29" s="274">
        <v>1167</v>
      </c>
      <c r="G29" s="274">
        <v>759</v>
      </c>
      <c r="H29" s="273">
        <f>F29+G29</f>
        <v>1926</v>
      </c>
    </row>
    <row r="30" spans="1:8" ht="12" customHeight="1">
      <c r="A30" s="522" t="s">
        <v>144</v>
      </c>
      <c r="B30" s="522"/>
      <c r="C30" s="522"/>
      <c r="D30" s="522"/>
      <c r="E30" s="522"/>
      <c r="F30" s="522"/>
      <c r="G30" s="522"/>
      <c r="H30" s="522"/>
    </row>
    <row r="31" spans="1:8" ht="21" customHeight="1">
      <c r="A31" s="119">
        <v>1</v>
      </c>
      <c r="B31" s="120" t="s">
        <v>308</v>
      </c>
      <c r="C31" s="273">
        <v>7086</v>
      </c>
      <c r="D31" s="273">
        <v>7544</v>
      </c>
      <c r="E31" s="273">
        <f>C31+D31</f>
        <v>14630</v>
      </c>
      <c r="F31" s="273">
        <v>7842</v>
      </c>
      <c r="G31" s="273">
        <v>8161</v>
      </c>
      <c r="H31" s="273">
        <f>F31+G31</f>
        <v>16003</v>
      </c>
    </row>
    <row r="32" spans="1:8" ht="31.5" customHeight="1">
      <c r="A32" s="87">
        <v>2</v>
      </c>
      <c r="B32" s="85" t="s">
        <v>307</v>
      </c>
      <c r="C32" s="274">
        <v>113</v>
      </c>
      <c r="D32" s="274">
        <v>28</v>
      </c>
      <c r="E32" s="273">
        <f>C32+D32</f>
        <v>141</v>
      </c>
      <c r="F32" s="274">
        <v>119</v>
      </c>
      <c r="G32" s="274">
        <v>35</v>
      </c>
      <c r="H32" s="273">
        <f>F32+G32</f>
        <v>154</v>
      </c>
    </row>
    <row r="33" spans="1:8" ht="31.5" customHeight="1">
      <c r="A33" s="88"/>
      <c r="B33" s="86" t="s">
        <v>309</v>
      </c>
      <c r="C33" s="274">
        <v>21</v>
      </c>
      <c r="D33" s="274">
        <v>7</v>
      </c>
      <c r="E33" s="273">
        <f>C33+D33</f>
        <v>28</v>
      </c>
      <c r="F33" s="274">
        <v>22</v>
      </c>
      <c r="G33" s="274">
        <v>8</v>
      </c>
      <c r="H33" s="273">
        <f>F33+G33</f>
        <v>30</v>
      </c>
    </row>
    <row r="34" spans="1:8" ht="84" customHeight="1">
      <c r="A34" s="520" t="s">
        <v>101</v>
      </c>
      <c r="B34" s="521"/>
      <c r="C34" s="370" t="s">
        <v>432</v>
      </c>
      <c r="D34" s="371"/>
      <c r="E34" s="371"/>
      <c r="F34" s="371"/>
      <c r="G34" s="371"/>
      <c r="H34" s="372"/>
    </row>
    <row r="36" spans="1:4" ht="14.25" customHeight="1">
      <c r="A36" s="332" t="s">
        <v>96</v>
      </c>
      <c r="B36" s="332"/>
      <c r="C36" s="77"/>
      <c r="D36" s="77"/>
    </row>
    <row r="37" spans="1:4" ht="15.75" customHeight="1">
      <c r="A37" s="332" t="s">
        <v>97</v>
      </c>
      <c r="B37" s="332"/>
      <c r="C37" s="332"/>
      <c r="D37" s="332"/>
    </row>
  </sheetData>
  <sheetProtection selectLockedCells="1" selectUnlockedCells="1"/>
  <mergeCells count="23">
    <mergeCell ref="A22:H22"/>
    <mergeCell ref="A30:H30"/>
    <mergeCell ref="A26:H26"/>
    <mergeCell ref="C15:E15"/>
    <mergeCell ref="F15:H15"/>
    <mergeCell ref="B15:B16"/>
    <mergeCell ref="A8:H8"/>
    <mergeCell ref="A9:H9"/>
    <mergeCell ref="A37:D37"/>
    <mergeCell ref="A34:B34"/>
    <mergeCell ref="C34:H34"/>
    <mergeCell ref="A36:B36"/>
    <mergeCell ref="A18:H18"/>
    <mergeCell ref="A1:H1"/>
    <mergeCell ref="C3:H3"/>
    <mergeCell ref="A3:B3"/>
    <mergeCell ref="A7:H7"/>
    <mergeCell ref="A15:A16"/>
    <mergeCell ref="A5:B5"/>
    <mergeCell ref="A13:H13"/>
    <mergeCell ref="A12:H12"/>
    <mergeCell ref="A11:H11"/>
    <mergeCell ref="C5:H5"/>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41"/>
  <sheetViews>
    <sheetView view="pageBreakPreview" zoomScale="120" zoomScaleSheetLayoutView="120" zoomScalePageLayoutView="0" workbookViewId="0" topLeftCell="A25">
      <selection activeCell="C39" sqref="C39:H39"/>
    </sheetView>
  </sheetViews>
  <sheetFormatPr defaultColWidth="9.140625" defaultRowHeight="12.75"/>
  <cols>
    <col min="1" max="1" width="3.7109375" style="0" customWidth="1"/>
    <col min="2" max="2" width="23.00390625" style="0" customWidth="1"/>
    <col min="3" max="8" width="10.7109375" style="0" customWidth="1"/>
  </cols>
  <sheetData>
    <row r="1" spans="1:8" ht="29.25" customHeight="1">
      <c r="A1" s="503" t="s">
        <v>298</v>
      </c>
      <c r="B1" s="503"/>
      <c r="C1" s="503"/>
      <c r="D1" s="503"/>
      <c r="E1" s="503"/>
      <c r="F1" s="503"/>
      <c r="G1" s="503"/>
      <c r="H1" s="503"/>
    </row>
    <row r="2" spans="2:8" ht="12.75">
      <c r="B2" s="1"/>
      <c r="C2" s="1"/>
      <c r="D2" s="1"/>
      <c r="E2" s="2"/>
      <c r="F2" s="1"/>
      <c r="G2" s="1"/>
      <c r="H2" s="1"/>
    </row>
    <row r="3" spans="1:8" ht="15">
      <c r="A3" s="486" t="s">
        <v>93</v>
      </c>
      <c r="B3" s="514"/>
      <c r="C3" s="511" t="s">
        <v>370</v>
      </c>
      <c r="D3" s="512"/>
      <c r="E3" s="512"/>
      <c r="F3" s="512"/>
      <c r="G3" s="512"/>
      <c r="H3" s="513"/>
    </row>
    <row r="4" spans="1:8" ht="15">
      <c r="A4" s="95"/>
      <c r="B4" s="96"/>
      <c r="C4" s="1"/>
      <c r="D4" s="1"/>
      <c r="E4" s="4"/>
      <c r="F4" s="4"/>
      <c r="G4" s="4"/>
      <c r="H4" s="4"/>
    </row>
    <row r="5" spans="1:8" ht="15">
      <c r="A5" s="486" t="s">
        <v>94</v>
      </c>
      <c r="B5" s="514"/>
      <c r="C5" s="511" t="s">
        <v>405</v>
      </c>
      <c r="D5" s="512"/>
      <c r="E5" s="512"/>
      <c r="F5" s="512"/>
      <c r="G5" s="512"/>
      <c r="H5" s="513"/>
    </row>
    <row r="6" spans="2:8" ht="12.75">
      <c r="B6" s="4"/>
      <c r="C6" s="4"/>
      <c r="D6" s="4"/>
      <c r="E6" s="4"/>
      <c r="F6" s="4"/>
      <c r="G6" s="4"/>
      <c r="H6" s="4"/>
    </row>
    <row r="7" spans="1:13" s="3" customFormat="1" ht="79.5" customHeight="1">
      <c r="A7" s="509" t="s">
        <v>229</v>
      </c>
      <c r="B7" s="509"/>
      <c r="C7" s="509"/>
      <c r="D7" s="509"/>
      <c r="E7" s="509"/>
      <c r="F7" s="509"/>
      <c r="G7" s="509"/>
      <c r="H7" s="509"/>
      <c r="I7" s="176"/>
      <c r="J7" s="176"/>
      <c r="K7" s="176"/>
      <c r="L7" s="176"/>
      <c r="M7" s="176"/>
    </row>
    <row r="8" spans="1:8" ht="40.5" customHeight="1">
      <c r="A8" s="506" t="s">
        <v>25</v>
      </c>
      <c r="B8" s="529"/>
      <c r="C8" s="529"/>
      <c r="D8" s="529"/>
      <c r="E8" s="529"/>
      <c r="F8" s="529"/>
      <c r="G8" s="529"/>
      <c r="H8" s="529"/>
    </row>
    <row r="9" spans="1:8" ht="90" customHeight="1">
      <c r="A9" s="506" t="s">
        <v>24</v>
      </c>
      <c r="B9" s="506"/>
      <c r="C9" s="506"/>
      <c r="D9" s="506"/>
      <c r="E9" s="506"/>
      <c r="F9" s="506"/>
      <c r="G9" s="506"/>
      <c r="H9" s="506"/>
    </row>
    <row r="10" spans="1:8" ht="42.75" customHeight="1">
      <c r="A10" s="506" t="s">
        <v>89</v>
      </c>
      <c r="B10" s="506"/>
      <c r="C10" s="506"/>
      <c r="D10" s="506"/>
      <c r="E10" s="506"/>
      <c r="F10" s="506"/>
      <c r="G10" s="506"/>
      <c r="H10" s="506"/>
    </row>
    <row r="11" spans="1:8" ht="19.5" customHeight="1">
      <c r="A11" s="116"/>
      <c r="B11" s="116"/>
      <c r="C11" s="116"/>
      <c r="D11" s="116"/>
      <c r="E11" s="116"/>
      <c r="F11" s="116"/>
      <c r="G11" s="116"/>
      <c r="H11" s="116"/>
    </row>
    <row r="12" spans="1:13" ht="15.75" customHeight="1">
      <c r="A12" s="488" t="s">
        <v>102</v>
      </c>
      <c r="B12" s="488"/>
      <c r="C12" s="488"/>
      <c r="D12" s="488"/>
      <c r="E12" s="488"/>
      <c r="F12" s="488"/>
      <c r="G12" s="488"/>
      <c r="H12" s="488"/>
      <c r="I12" s="12"/>
      <c r="J12" s="12"/>
      <c r="K12" s="12"/>
      <c r="L12" s="12"/>
      <c r="M12" s="3"/>
    </row>
    <row r="13" spans="1:13" ht="17.25" customHeight="1">
      <c r="A13" s="488" t="s">
        <v>103</v>
      </c>
      <c r="B13" s="488"/>
      <c r="C13" s="488"/>
      <c r="D13" s="488"/>
      <c r="E13" s="488"/>
      <c r="F13" s="488"/>
      <c r="G13" s="488"/>
      <c r="H13" s="488"/>
      <c r="I13" s="12"/>
      <c r="J13" s="12"/>
      <c r="K13" s="12"/>
      <c r="L13" s="12"/>
      <c r="M13" s="12"/>
    </row>
    <row r="14" spans="1:13" ht="16.5" customHeight="1">
      <c r="A14" s="488" t="s">
        <v>104</v>
      </c>
      <c r="B14" s="488"/>
      <c r="C14" s="488"/>
      <c r="D14" s="488"/>
      <c r="E14" s="488"/>
      <c r="F14" s="488"/>
      <c r="G14" s="488"/>
      <c r="H14" s="488"/>
      <c r="I14" s="13"/>
      <c r="J14" s="13"/>
      <c r="K14" s="13"/>
      <c r="L14" s="13"/>
      <c r="M14" s="3"/>
    </row>
    <row r="15" spans="2:13" ht="12" customHeight="1" thickBot="1">
      <c r="B15" s="12"/>
      <c r="C15" s="13"/>
      <c r="D15" s="13"/>
      <c r="E15" s="13"/>
      <c r="F15" s="13"/>
      <c r="G15" s="13"/>
      <c r="H15" s="13"/>
      <c r="I15" s="13"/>
      <c r="J15" s="13"/>
      <c r="K15" s="13"/>
      <c r="L15" s="13"/>
      <c r="M15" s="3"/>
    </row>
    <row r="16" spans="1:8" ht="19.5" customHeight="1">
      <c r="A16" s="527" t="s">
        <v>185</v>
      </c>
      <c r="B16" s="480" t="s">
        <v>294</v>
      </c>
      <c r="C16" s="480" t="s">
        <v>106</v>
      </c>
      <c r="D16" s="480"/>
      <c r="E16" s="480"/>
      <c r="F16" s="480" t="s">
        <v>107</v>
      </c>
      <c r="G16" s="480"/>
      <c r="H16" s="481"/>
    </row>
    <row r="17" spans="1:8" ht="18.75" customHeight="1">
      <c r="A17" s="528"/>
      <c r="B17" s="482"/>
      <c r="C17" s="82" t="s">
        <v>99</v>
      </c>
      <c r="D17" s="82" t="s">
        <v>100</v>
      </c>
      <c r="E17" s="82" t="s">
        <v>95</v>
      </c>
      <c r="F17" s="82" t="s">
        <v>99</v>
      </c>
      <c r="G17" s="82" t="s">
        <v>100</v>
      </c>
      <c r="H17" s="110" t="s">
        <v>95</v>
      </c>
    </row>
    <row r="18" spans="1:8" ht="13.5" customHeight="1" thickBot="1">
      <c r="A18" s="122">
        <v>1</v>
      </c>
      <c r="B18" s="142">
        <v>2</v>
      </c>
      <c r="C18" s="142">
        <v>3</v>
      </c>
      <c r="D18" s="142">
        <v>4</v>
      </c>
      <c r="E18" s="142">
        <v>5</v>
      </c>
      <c r="F18" s="142">
        <v>6</v>
      </c>
      <c r="G18" s="142">
        <v>7</v>
      </c>
      <c r="H18" s="143">
        <v>8</v>
      </c>
    </row>
    <row r="19" spans="1:8" ht="13.5" customHeight="1">
      <c r="A19" s="474" t="s">
        <v>135</v>
      </c>
      <c r="B19" s="474"/>
      <c r="C19" s="474"/>
      <c r="D19" s="474"/>
      <c r="E19" s="474"/>
      <c r="F19" s="474"/>
      <c r="G19" s="474"/>
      <c r="H19" s="474"/>
    </row>
    <row r="20" spans="1:8" ht="27" customHeight="1">
      <c r="A20" s="88">
        <v>1</v>
      </c>
      <c r="B20" s="109" t="s">
        <v>171</v>
      </c>
      <c r="C20" s="275">
        <v>734</v>
      </c>
      <c r="D20" s="275">
        <v>878</v>
      </c>
      <c r="E20" s="275">
        <f>C20+D20</f>
        <v>1612</v>
      </c>
      <c r="F20" s="275">
        <v>1197</v>
      </c>
      <c r="G20" s="275">
        <v>1584</v>
      </c>
      <c r="H20" s="275">
        <f>F20+G20</f>
        <v>2781</v>
      </c>
    </row>
    <row r="21" spans="1:8" ht="21" customHeight="1">
      <c r="A21" s="45">
        <v>2</v>
      </c>
      <c r="B21" s="55" t="s">
        <v>279</v>
      </c>
      <c r="C21" s="270">
        <v>5423</v>
      </c>
      <c r="D21" s="270">
        <v>4335</v>
      </c>
      <c r="E21" s="275">
        <f>C21+D21</f>
        <v>9758</v>
      </c>
      <c r="F21" s="270">
        <v>9710</v>
      </c>
      <c r="G21" s="270">
        <v>7411</v>
      </c>
      <c r="H21" s="275">
        <f>F21+G21</f>
        <v>17121</v>
      </c>
    </row>
    <row r="22" spans="1:8" ht="21" customHeight="1">
      <c r="A22" s="45">
        <v>3</v>
      </c>
      <c r="B22" s="55" t="s">
        <v>172</v>
      </c>
      <c r="C22" s="270">
        <v>1446</v>
      </c>
      <c r="D22" s="270">
        <v>664</v>
      </c>
      <c r="E22" s="275">
        <f>C22+D22</f>
        <v>2110</v>
      </c>
      <c r="F22" s="270">
        <v>2535</v>
      </c>
      <c r="G22" s="270">
        <v>1127</v>
      </c>
      <c r="H22" s="275">
        <f>F22+G22</f>
        <v>3662</v>
      </c>
    </row>
    <row r="23" spans="1:8" ht="21" customHeight="1">
      <c r="A23" s="45">
        <v>4</v>
      </c>
      <c r="B23" s="55" t="s">
        <v>173</v>
      </c>
      <c r="C23" s="270">
        <v>3350</v>
      </c>
      <c r="D23" s="270">
        <v>1467</v>
      </c>
      <c r="E23" s="275">
        <f>C23+D23</f>
        <v>4817</v>
      </c>
      <c r="F23" s="270">
        <v>5597</v>
      </c>
      <c r="G23" s="270">
        <v>2300</v>
      </c>
      <c r="H23" s="275">
        <f>F23+G23</f>
        <v>7897</v>
      </c>
    </row>
    <row r="24" spans="1:8" ht="13.5" customHeight="1">
      <c r="A24" s="474" t="s">
        <v>137</v>
      </c>
      <c r="B24" s="474"/>
      <c r="C24" s="474"/>
      <c r="D24" s="474"/>
      <c r="E24" s="474"/>
      <c r="F24" s="474"/>
      <c r="G24" s="474"/>
      <c r="H24" s="474"/>
    </row>
    <row r="25" spans="1:8" ht="27" customHeight="1">
      <c r="A25" s="88">
        <v>1</v>
      </c>
      <c r="B25" s="109" t="s">
        <v>171</v>
      </c>
      <c r="C25" s="275">
        <v>889</v>
      </c>
      <c r="D25" s="275">
        <v>493</v>
      </c>
      <c r="E25" s="275">
        <f>C25+D25</f>
        <v>1382</v>
      </c>
      <c r="F25" s="275">
        <v>1494</v>
      </c>
      <c r="G25" s="275">
        <v>840</v>
      </c>
      <c r="H25" s="275">
        <f>F25+G25</f>
        <v>2334</v>
      </c>
    </row>
    <row r="26" spans="1:8" ht="21" customHeight="1">
      <c r="A26" s="45">
        <v>2</v>
      </c>
      <c r="B26" s="55" t="s">
        <v>279</v>
      </c>
      <c r="C26" s="270">
        <v>1369</v>
      </c>
      <c r="D26" s="270">
        <v>655</v>
      </c>
      <c r="E26" s="275">
        <f>C26+D26</f>
        <v>2024</v>
      </c>
      <c r="F26" s="270">
        <v>2320</v>
      </c>
      <c r="G26" s="270">
        <v>1082</v>
      </c>
      <c r="H26" s="275">
        <f>F26+G26</f>
        <v>3402</v>
      </c>
    </row>
    <row r="27" spans="1:8" ht="21" customHeight="1">
      <c r="A27" s="45">
        <v>3</v>
      </c>
      <c r="B27" s="55" t="s">
        <v>172</v>
      </c>
      <c r="C27" s="270">
        <v>769</v>
      </c>
      <c r="D27" s="270">
        <v>146</v>
      </c>
      <c r="E27" s="275">
        <f>C27+D27</f>
        <v>915</v>
      </c>
      <c r="F27" s="270">
        <v>1440</v>
      </c>
      <c r="G27" s="270">
        <v>238</v>
      </c>
      <c r="H27" s="275">
        <f>F27+G27</f>
        <v>1678</v>
      </c>
    </row>
    <row r="28" spans="1:8" ht="21" customHeight="1">
      <c r="A28" s="45">
        <v>4</v>
      </c>
      <c r="B28" s="55" t="s">
        <v>173</v>
      </c>
      <c r="C28" s="270">
        <v>900</v>
      </c>
      <c r="D28" s="270">
        <v>272</v>
      </c>
      <c r="E28" s="275">
        <f>C28+D28</f>
        <v>1172</v>
      </c>
      <c r="F28" s="270">
        <v>1624</v>
      </c>
      <c r="G28" s="270">
        <v>397</v>
      </c>
      <c r="H28" s="275">
        <f>F28+G28</f>
        <v>2021</v>
      </c>
    </row>
    <row r="29" spans="1:8" ht="13.5" customHeight="1">
      <c r="A29" s="474" t="s">
        <v>139</v>
      </c>
      <c r="B29" s="474"/>
      <c r="C29" s="474"/>
      <c r="D29" s="474"/>
      <c r="E29" s="474"/>
      <c r="F29" s="474"/>
      <c r="G29" s="474"/>
      <c r="H29" s="474"/>
    </row>
    <row r="30" spans="1:8" ht="27" customHeight="1">
      <c r="A30" s="88">
        <v>1</v>
      </c>
      <c r="B30" s="109" t="s">
        <v>171</v>
      </c>
      <c r="C30" s="275">
        <v>79</v>
      </c>
      <c r="D30" s="275">
        <v>112</v>
      </c>
      <c r="E30" s="275">
        <f>C30+D30</f>
        <v>191</v>
      </c>
      <c r="F30" s="275">
        <v>79</v>
      </c>
      <c r="G30" s="275">
        <v>112</v>
      </c>
      <c r="H30" s="275">
        <f>F30+G30</f>
        <v>191</v>
      </c>
    </row>
    <row r="31" spans="1:8" ht="21" customHeight="1">
      <c r="A31" s="45">
        <v>2</v>
      </c>
      <c r="B31" s="55" t="s">
        <v>279</v>
      </c>
      <c r="C31" s="270">
        <v>1842</v>
      </c>
      <c r="D31" s="270">
        <v>1493</v>
      </c>
      <c r="E31" s="275">
        <f>C31+D31</f>
        <v>3335</v>
      </c>
      <c r="F31" s="270">
        <v>1842</v>
      </c>
      <c r="G31" s="270">
        <v>1499</v>
      </c>
      <c r="H31" s="275">
        <f>F31+G31</f>
        <v>3341</v>
      </c>
    </row>
    <row r="32" spans="1:8" ht="21" customHeight="1">
      <c r="A32" s="45">
        <v>3</v>
      </c>
      <c r="B32" s="55" t="s">
        <v>172</v>
      </c>
      <c r="C32" s="270">
        <v>1963</v>
      </c>
      <c r="D32" s="270">
        <v>808</v>
      </c>
      <c r="E32" s="275">
        <f>C32+D32</f>
        <v>2771</v>
      </c>
      <c r="F32" s="270">
        <v>2050</v>
      </c>
      <c r="G32" s="270">
        <v>814</v>
      </c>
      <c r="H32" s="275">
        <f>F32+G32</f>
        <v>2864</v>
      </c>
    </row>
    <row r="33" spans="1:8" ht="21" customHeight="1">
      <c r="A33" s="45">
        <v>4</v>
      </c>
      <c r="B33" s="55" t="s">
        <v>173</v>
      </c>
      <c r="C33" s="270">
        <v>4411</v>
      </c>
      <c r="D33" s="270">
        <v>2058</v>
      </c>
      <c r="E33" s="275">
        <f>C33+D33</f>
        <v>6469</v>
      </c>
      <c r="F33" s="270">
        <v>4422</v>
      </c>
      <c r="G33" s="270">
        <v>2060</v>
      </c>
      <c r="H33" s="275">
        <f>F33+G33</f>
        <v>6482</v>
      </c>
    </row>
    <row r="34" spans="1:8" ht="13.5" customHeight="1">
      <c r="A34" s="474" t="s">
        <v>144</v>
      </c>
      <c r="B34" s="474"/>
      <c r="C34" s="474"/>
      <c r="D34" s="474"/>
      <c r="E34" s="474"/>
      <c r="F34" s="474"/>
      <c r="G34" s="474"/>
      <c r="H34" s="474"/>
    </row>
    <row r="35" spans="1:8" ht="27" customHeight="1">
      <c r="A35" s="88">
        <v>1</v>
      </c>
      <c r="B35" s="109" t="s">
        <v>171</v>
      </c>
      <c r="C35" s="275">
        <v>9443</v>
      </c>
      <c r="D35" s="275">
        <v>9862</v>
      </c>
      <c r="E35" s="275">
        <f>C35+D35</f>
        <v>19305</v>
      </c>
      <c r="F35" s="275">
        <v>10281</v>
      </c>
      <c r="G35" s="275">
        <v>10510</v>
      </c>
      <c r="H35" s="275">
        <f>F35+G35</f>
        <v>20791</v>
      </c>
    </row>
    <row r="36" spans="1:8" ht="21" customHeight="1">
      <c r="A36" s="45">
        <v>2</v>
      </c>
      <c r="B36" s="55" t="s">
        <v>279</v>
      </c>
      <c r="C36" s="270">
        <v>491</v>
      </c>
      <c r="D36" s="270">
        <v>227</v>
      </c>
      <c r="E36" s="275">
        <f>C36+D36</f>
        <v>718</v>
      </c>
      <c r="F36" s="270">
        <v>593</v>
      </c>
      <c r="G36" s="270">
        <v>284</v>
      </c>
      <c r="H36" s="275">
        <f>F36+G36</f>
        <v>877</v>
      </c>
    </row>
    <row r="37" spans="1:8" ht="21" customHeight="1">
      <c r="A37" s="45">
        <v>3</v>
      </c>
      <c r="B37" s="55" t="s">
        <v>172</v>
      </c>
      <c r="C37" s="270">
        <v>224</v>
      </c>
      <c r="D37" s="270">
        <v>26</v>
      </c>
      <c r="E37" s="275">
        <f>C37+D37</f>
        <v>250</v>
      </c>
      <c r="F37" s="270">
        <v>302</v>
      </c>
      <c r="G37" s="270">
        <v>59</v>
      </c>
      <c r="H37" s="275">
        <f>F37+G37</f>
        <v>361</v>
      </c>
    </row>
    <row r="38" spans="1:8" ht="21" customHeight="1">
      <c r="A38" s="45">
        <v>4</v>
      </c>
      <c r="B38" s="55" t="s">
        <v>173</v>
      </c>
      <c r="C38" s="270">
        <v>641</v>
      </c>
      <c r="D38" s="270">
        <v>130</v>
      </c>
      <c r="E38" s="275">
        <f>C38+D38</f>
        <v>771</v>
      </c>
      <c r="F38" s="270">
        <v>792</v>
      </c>
      <c r="G38" s="270">
        <v>164</v>
      </c>
      <c r="H38" s="275">
        <f>F38+G38</f>
        <v>956</v>
      </c>
    </row>
    <row r="39" spans="1:8" ht="81" customHeight="1">
      <c r="A39" s="523" t="s">
        <v>101</v>
      </c>
      <c r="B39" s="523"/>
      <c r="C39" s="524" t="s">
        <v>432</v>
      </c>
      <c r="D39" s="525"/>
      <c r="E39" s="525"/>
      <c r="F39" s="525"/>
      <c r="G39" s="525"/>
      <c r="H39" s="526"/>
    </row>
    <row r="40" spans="1:4" ht="14.25" customHeight="1">
      <c r="A40" s="332" t="s">
        <v>96</v>
      </c>
      <c r="B40" s="332"/>
      <c r="C40" s="77"/>
      <c r="D40" s="77"/>
    </row>
    <row r="41" spans="1:4" ht="15.75" customHeight="1">
      <c r="A41" s="332" t="s">
        <v>97</v>
      </c>
      <c r="B41" s="332"/>
      <c r="C41" s="332"/>
      <c r="D41" s="332"/>
    </row>
  </sheetData>
  <sheetProtection selectLockedCells="1" selectUnlockedCells="1"/>
  <mergeCells count="24">
    <mergeCell ref="A19:H19"/>
    <mergeCell ref="A3:B3"/>
    <mergeCell ref="A24:H24"/>
    <mergeCell ref="A5:B5"/>
    <mergeCell ref="A41:D41"/>
    <mergeCell ref="A1:H1"/>
    <mergeCell ref="C16:E16"/>
    <mergeCell ref="F16:H16"/>
    <mergeCell ref="C3:H3"/>
    <mergeCell ref="B16:B17"/>
    <mergeCell ref="A16:A17"/>
    <mergeCell ref="A13:H13"/>
    <mergeCell ref="A14:H14"/>
    <mergeCell ref="A8:H8"/>
    <mergeCell ref="A12:H12"/>
    <mergeCell ref="C5:H5"/>
    <mergeCell ref="A7:H7"/>
    <mergeCell ref="A40:B40"/>
    <mergeCell ref="A29:H29"/>
    <mergeCell ref="A34:H34"/>
    <mergeCell ref="A39:B39"/>
    <mergeCell ref="C39:H39"/>
    <mergeCell ref="A9:H9"/>
    <mergeCell ref="A10:H10"/>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48"/>
  <sheetViews>
    <sheetView view="pageBreakPreview" zoomScale="120" zoomScaleSheetLayoutView="120" zoomScalePageLayoutView="0" workbookViewId="0" topLeftCell="A4">
      <selection activeCell="C40" sqref="C40:D40"/>
    </sheetView>
  </sheetViews>
  <sheetFormatPr defaultColWidth="9.140625" defaultRowHeight="12.75"/>
  <cols>
    <col min="1" max="1" width="5.28125" style="3" customWidth="1"/>
    <col min="2" max="2" width="29.00390625" style="3" customWidth="1"/>
    <col min="3" max="4" width="25.140625" style="3" customWidth="1"/>
    <col min="5" max="8" width="8.7109375" style="3" customWidth="1"/>
    <col min="9" max="16384" width="9.140625" style="3" customWidth="1"/>
  </cols>
  <sheetData>
    <row r="1" spans="1:4" ht="28.5" customHeight="1">
      <c r="A1" s="485" t="s">
        <v>90</v>
      </c>
      <c r="B1" s="485"/>
      <c r="C1" s="485"/>
      <c r="D1" s="485"/>
    </row>
    <row r="2" spans="3:4" ht="11.25" customHeight="1">
      <c r="C2" s="31"/>
      <c r="D2" s="32"/>
    </row>
    <row r="3" spans="1:4" ht="15">
      <c r="A3" s="534" t="s">
        <v>93</v>
      </c>
      <c r="B3" s="534"/>
      <c r="C3" s="535" t="s">
        <v>370</v>
      </c>
      <c r="D3" s="535"/>
    </row>
    <row r="4" spans="1:2" ht="15">
      <c r="A4" s="94"/>
      <c r="B4" s="94"/>
    </row>
    <row r="5" spans="1:4" ht="13.5" customHeight="1">
      <c r="A5" s="486" t="s">
        <v>94</v>
      </c>
      <c r="B5" s="486"/>
      <c r="C5" s="487" t="s">
        <v>405</v>
      </c>
      <c r="D5" s="487"/>
    </row>
    <row r="7" spans="1:13" ht="59.25" customHeight="1">
      <c r="A7" s="509" t="s">
        <v>233</v>
      </c>
      <c r="B7" s="509"/>
      <c r="C7" s="509"/>
      <c r="D7" s="509"/>
      <c r="E7" s="8"/>
      <c r="F7" s="8"/>
      <c r="G7" s="8"/>
      <c r="H7" s="8"/>
      <c r="I7" s="176"/>
      <c r="J7" s="176"/>
      <c r="K7" s="176"/>
      <c r="L7" s="176"/>
      <c r="M7" s="176"/>
    </row>
    <row r="8" spans="1:4" ht="40.5" customHeight="1">
      <c r="A8" s="539" t="s">
        <v>230</v>
      </c>
      <c r="B8" s="539"/>
      <c r="C8" s="539"/>
      <c r="D8" s="539"/>
    </row>
    <row r="9" spans="1:4" ht="21" customHeight="1">
      <c r="A9" s="177"/>
      <c r="B9" s="177"/>
      <c r="C9" s="177"/>
      <c r="D9" s="177"/>
    </row>
    <row r="10" spans="1:4" s="25" customFormat="1" ht="21" customHeight="1">
      <c r="A10" s="538" t="s">
        <v>91</v>
      </c>
      <c r="B10" s="538"/>
      <c r="C10" s="538"/>
      <c r="D10" s="538"/>
    </row>
    <row r="11" spans="1:4" s="25" customFormat="1" ht="21" customHeight="1">
      <c r="A11" s="540" t="s">
        <v>104</v>
      </c>
      <c r="B11" s="540"/>
      <c r="C11" s="540"/>
      <c r="D11" s="540"/>
    </row>
    <row r="12" spans="1:3" ht="12" customHeight="1" thickBot="1">
      <c r="A12" s="12"/>
      <c r="B12" s="48"/>
      <c r="C12" s="13"/>
    </row>
    <row r="13" spans="1:4" ht="18" customHeight="1">
      <c r="A13" s="492" t="s">
        <v>185</v>
      </c>
      <c r="B13" s="494" t="s">
        <v>293</v>
      </c>
      <c r="C13" s="494" t="s">
        <v>305</v>
      </c>
      <c r="D13" s="533"/>
    </row>
    <row r="14" spans="1:4" s="22" customFormat="1" ht="21.75" customHeight="1">
      <c r="A14" s="493"/>
      <c r="B14" s="495"/>
      <c r="C14" s="81" t="s">
        <v>106</v>
      </c>
      <c r="D14" s="112" t="s">
        <v>107</v>
      </c>
    </row>
    <row r="15" spans="1:4" ht="15.75" customHeight="1" thickBot="1">
      <c r="A15" s="126">
        <v>1</v>
      </c>
      <c r="B15" s="127">
        <v>2</v>
      </c>
      <c r="C15" s="127">
        <v>3</v>
      </c>
      <c r="D15" s="128">
        <v>4</v>
      </c>
    </row>
    <row r="16" spans="1:4" ht="15.75" customHeight="1">
      <c r="A16" s="474" t="s">
        <v>135</v>
      </c>
      <c r="B16" s="474"/>
      <c r="C16" s="474"/>
      <c r="D16" s="474"/>
    </row>
    <row r="17" spans="1:4" ht="27" customHeight="1">
      <c r="A17" s="123">
        <v>1</v>
      </c>
      <c r="B17" s="111" t="s">
        <v>34</v>
      </c>
      <c r="C17" s="27">
        <v>48</v>
      </c>
      <c r="D17" s="27">
        <v>99</v>
      </c>
    </row>
    <row r="18" spans="1:4" ht="27.75" customHeight="1">
      <c r="A18" s="17">
        <v>2</v>
      </c>
      <c r="B18" s="24" t="s">
        <v>310</v>
      </c>
      <c r="C18" s="7">
        <v>4</v>
      </c>
      <c r="D18" s="7">
        <v>14</v>
      </c>
    </row>
    <row r="19" spans="1:4" ht="27.75" customHeight="1">
      <c r="A19" s="17">
        <v>3</v>
      </c>
      <c r="B19" s="24" t="s">
        <v>311</v>
      </c>
      <c r="C19" s="7">
        <v>1</v>
      </c>
      <c r="D19" s="7">
        <v>3</v>
      </c>
    </row>
    <row r="20" spans="1:4" ht="27" customHeight="1">
      <c r="A20" s="17">
        <v>4</v>
      </c>
      <c r="B20" s="24" t="s">
        <v>118</v>
      </c>
      <c r="C20" s="7">
        <v>0</v>
      </c>
      <c r="D20" s="7">
        <v>0</v>
      </c>
    </row>
    <row r="21" spans="1:4" ht="27" customHeight="1">
      <c r="A21" s="17">
        <v>5</v>
      </c>
      <c r="B21" s="84" t="s">
        <v>95</v>
      </c>
      <c r="C21" s="81">
        <f>C17+C18+C19+C20</f>
        <v>53</v>
      </c>
      <c r="D21" s="81">
        <f>D17+D18+D19+D20</f>
        <v>116</v>
      </c>
    </row>
    <row r="22" spans="1:4" ht="15.75" customHeight="1">
      <c r="A22" s="474" t="s">
        <v>137</v>
      </c>
      <c r="B22" s="474"/>
      <c r="C22" s="474"/>
      <c r="D22" s="474"/>
    </row>
    <row r="23" spans="1:4" ht="27" customHeight="1">
      <c r="A23" s="123">
        <v>1</v>
      </c>
      <c r="B23" s="111" t="s">
        <v>34</v>
      </c>
      <c r="C23" s="124">
        <v>0</v>
      </c>
      <c r="D23" s="125">
        <v>0</v>
      </c>
    </row>
    <row r="24" spans="1:4" ht="27.75" customHeight="1">
      <c r="A24" s="17">
        <v>2</v>
      </c>
      <c r="B24" s="24" t="s">
        <v>310</v>
      </c>
      <c r="C24" s="30">
        <v>0</v>
      </c>
      <c r="D24" s="33">
        <v>0</v>
      </c>
    </row>
    <row r="25" spans="1:4" ht="27.75" customHeight="1">
      <c r="A25" s="17">
        <v>3</v>
      </c>
      <c r="B25" s="24" t="s">
        <v>311</v>
      </c>
      <c r="C25" s="30">
        <v>0</v>
      </c>
      <c r="D25" s="33">
        <v>0</v>
      </c>
    </row>
    <row r="26" spans="1:4" ht="27" customHeight="1">
      <c r="A26" s="17">
        <v>4</v>
      </c>
      <c r="B26" s="24" t="s">
        <v>118</v>
      </c>
      <c r="C26" s="30">
        <v>0</v>
      </c>
      <c r="D26" s="33">
        <v>0</v>
      </c>
    </row>
    <row r="27" spans="1:4" ht="27" customHeight="1">
      <c r="A27" s="17">
        <v>5</v>
      </c>
      <c r="B27" s="84" t="s">
        <v>95</v>
      </c>
      <c r="C27" s="261">
        <v>0</v>
      </c>
      <c r="D27" s="34">
        <v>0</v>
      </c>
    </row>
    <row r="28" spans="1:4" ht="15.75" customHeight="1">
      <c r="A28" s="474" t="s">
        <v>139</v>
      </c>
      <c r="B28" s="474"/>
      <c r="C28" s="474"/>
      <c r="D28" s="474"/>
    </row>
    <row r="29" spans="1:4" ht="27" customHeight="1">
      <c r="A29" s="123">
        <v>1</v>
      </c>
      <c r="B29" s="111" t="s">
        <v>34</v>
      </c>
      <c r="C29" s="124">
        <v>221</v>
      </c>
      <c r="D29" s="125">
        <v>221</v>
      </c>
    </row>
    <row r="30" spans="1:4" ht="27.75" customHeight="1">
      <c r="A30" s="17">
        <v>2</v>
      </c>
      <c r="B30" s="24" t="s">
        <v>310</v>
      </c>
      <c r="C30" s="30">
        <v>160</v>
      </c>
      <c r="D30" s="33">
        <v>160</v>
      </c>
    </row>
    <row r="31" spans="1:4" ht="27.75" customHeight="1">
      <c r="A31" s="17">
        <v>3</v>
      </c>
      <c r="B31" s="24" t="s">
        <v>311</v>
      </c>
      <c r="C31" s="30">
        <v>114</v>
      </c>
      <c r="D31" s="33">
        <v>114</v>
      </c>
    </row>
    <row r="32" spans="1:4" ht="27" customHeight="1">
      <c r="A32" s="17">
        <v>4</v>
      </c>
      <c r="B32" s="24" t="s">
        <v>118</v>
      </c>
      <c r="C32" s="30">
        <v>52</v>
      </c>
      <c r="D32" s="33">
        <v>52</v>
      </c>
    </row>
    <row r="33" spans="1:4" ht="27" customHeight="1">
      <c r="A33" s="17">
        <v>5</v>
      </c>
      <c r="B33" s="84" t="s">
        <v>95</v>
      </c>
      <c r="C33" s="261">
        <f>C29+C30+C31+C32</f>
        <v>547</v>
      </c>
      <c r="D33" s="34">
        <f>D29+D30+D31+D32</f>
        <v>547</v>
      </c>
    </row>
    <row r="34" spans="1:4" ht="15.75" customHeight="1">
      <c r="A34" s="474" t="s">
        <v>144</v>
      </c>
      <c r="B34" s="474"/>
      <c r="C34" s="474"/>
      <c r="D34" s="474"/>
    </row>
    <row r="35" spans="1:4" ht="27" customHeight="1">
      <c r="A35" s="123">
        <v>1</v>
      </c>
      <c r="B35" s="111" t="s">
        <v>34</v>
      </c>
      <c r="C35" s="124">
        <v>0</v>
      </c>
      <c r="D35" s="125">
        <v>0</v>
      </c>
    </row>
    <row r="36" spans="1:4" ht="27.75" customHeight="1">
      <c r="A36" s="17">
        <v>2</v>
      </c>
      <c r="B36" s="24" t="s">
        <v>310</v>
      </c>
      <c r="C36" s="30">
        <v>0</v>
      </c>
      <c r="D36" s="33">
        <v>0</v>
      </c>
    </row>
    <row r="37" spans="1:4" ht="27.75" customHeight="1">
      <c r="A37" s="17">
        <v>3</v>
      </c>
      <c r="B37" s="24" t="s">
        <v>311</v>
      </c>
      <c r="C37" s="30">
        <v>0</v>
      </c>
      <c r="D37" s="33">
        <v>0</v>
      </c>
    </row>
    <row r="38" spans="1:4" ht="27" customHeight="1">
      <c r="A38" s="17">
        <v>4</v>
      </c>
      <c r="B38" s="24" t="s">
        <v>118</v>
      </c>
      <c r="C38" s="30">
        <v>0</v>
      </c>
      <c r="D38" s="33">
        <v>0</v>
      </c>
    </row>
    <row r="39" spans="1:4" ht="27" customHeight="1">
      <c r="A39" s="17">
        <v>5</v>
      </c>
      <c r="B39" s="84" t="s">
        <v>95</v>
      </c>
      <c r="C39" s="261">
        <v>0</v>
      </c>
      <c r="D39" s="34">
        <v>0</v>
      </c>
    </row>
    <row r="40" spans="1:4" ht="171" customHeight="1">
      <c r="A40" s="495" t="s">
        <v>101</v>
      </c>
      <c r="B40" s="495"/>
      <c r="C40" s="536" t="s">
        <v>427</v>
      </c>
      <c r="D40" s="537"/>
    </row>
    <row r="41" spans="1:4" ht="15" customHeight="1">
      <c r="A41" s="16"/>
      <c r="B41" s="16"/>
      <c r="C41" s="35"/>
      <c r="D41" s="35"/>
    </row>
    <row r="42" spans="1:4" ht="111.75" customHeight="1">
      <c r="A42" s="484" t="s">
        <v>244</v>
      </c>
      <c r="B42" s="532"/>
      <c r="C42" s="532"/>
      <c r="D42" s="532"/>
    </row>
    <row r="43" spans="1:4" ht="156.75" customHeight="1">
      <c r="A43" s="484" t="s">
        <v>245</v>
      </c>
      <c r="B43" s="484"/>
      <c r="C43" s="484"/>
      <c r="D43" s="484"/>
    </row>
    <row r="44" spans="1:4" ht="42" customHeight="1">
      <c r="A44" s="531" t="s">
        <v>23</v>
      </c>
      <c r="B44" s="531"/>
      <c r="C44" s="531"/>
      <c r="D44" s="531"/>
    </row>
    <row r="45" spans="1:4" ht="27.75" customHeight="1">
      <c r="A45" s="531" t="s">
        <v>332</v>
      </c>
      <c r="B45" s="531"/>
      <c r="C45" s="531"/>
      <c r="D45" s="531"/>
    </row>
    <row r="46" spans="1:4" ht="19.5" customHeight="1">
      <c r="A46" s="105"/>
      <c r="B46" s="105"/>
      <c r="C46" s="105"/>
      <c r="D46" s="105"/>
    </row>
    <row r="47" spans="1:2" ht="15.75" customHeight="1">
      <c r="A47" s="530" t="s">
        <v>96</v>
      </c>
      <c r="B47" s="530"/>
    </row>
    <row r="48" spans="1:2" ht="15.75" customHeight="1">
      <c r="A48" s="530" t="s">
        <v>97</v>
      </c>
      <c r="B48" s="530"/>
    </row>
  </sheetData>
  <sheetProtection selectLockedCells="1" selectUnlockedCells="1"/>
  <mergeCells count="24">
    <mergeCell ref="A11:D11"/>
    <mergeCell ref="A22:D22"/>
    <mergeCell ref="A28:D28"/>
    <mergeCell ref="A34:D34"/>
    <mergeCell ref="A7:D7"/>
    <mergeCell ref="A40:B40"/>
    <mergeCell ref="A1:D1"/>
    <mergeCell ref="A3:B3"/>
    <mergeCell ref="C3:D3"/>
    <mergeCell ref="C40:D40"/>
    <mergeCell ref="A5:B5"/>
    <mergeCell ref="C5:D5"/>
    <mergeCell ref="A10:D10"/>
    <mergeCell ref="A8:D8"/>
    <mergeCell ref="A47:B47"/>
    <mergeCell ref="A44:D44"/>
    <mergeCell ref="A48:B48"/>
    <mergeCell ref="A13:A14"/>
    <mergeCell ref="B13:B14"/>
    <mergeCell ref="A42:D42"/>
    <mergeCell ref="A43:D43"/>
    <mergeCell ref="A16:D16"/>
    <mergeCell ref="C13:D13"/>
    <mergeCell ref="A45:D45"/>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2:K50"/>
  <sheetViews>
    <sheetView zoomScaleSheetLayoutView="100" zoomScalePageLayoutView="0" workbookViewId="0" topLeftCell="A1">
      <selection activeCell="B50" sqref="B50:K50"/>
    </sheetView>
  </sheetViews>
  <sheetFormatPr defaultColWidth="9.140625" defaultRowHeight="12.75"/>
  <cols>
    <col min="1" max="1" width="16.28125" style="91" bestFit="1" customWidth="1"/>
    <col min="2" max="3" width="14.7109375" style="91" customWidth="1"/>
    <col min="4" max="11" width="16.7109375" style="91" customWidth="1"/>
    <col min="12" max="16384" width="9.140625" style="91" customWidth="1"/>
  </cols>
  <sheetData>
    <row r="2" spans="1:11" ht="15.75">
      <c r="A2" s="541" t="s">
        <v>326</v>
      </c>
      <c r="B2" s="541"/>
      <c r="C2" s="541"/>
      <c r="D2" s="541"/>
      <c r="E2" s="541"/>
      <c r="F2" s="541"/>
      <c r="G2" s="541"/>
      <c r="H2" s="541"/>
      <c r="I2" s="541"/>
      <c r="J2" s="541"/>
      <c r="K2" s="541"/>
    </row>
    <row r="3" s="3" customFormat="1" ht="12.75"/>
    <row r="4" spans="1:11" s="3" customFormat="1" ht="15">
      <c r="A4" s="542" t="s">
        <v>93</v>
      </c>
      <c r="B4" s="542"/>
      <c r="C4" s="511" t="s">
        <v>370</v>
      </c>
      <c r="D4" s="512"/>
      <c r="E4" s="512"/>
      <c r="F4" s="512"/>
      <c r="G4" s="512"/>
      <c r="H4" s="512"/>
      <c r="I4" s="512"/>
      <c r="J4" s="512"/>
      <c r="K4" s="513"/>
    </row>
    <row r="5" spans="1:7" s="3" customFormat="1" ht="15">
      <c r="A5" s="92"/>
      <c r="B5" s="92"/>
      <c r="C5" s="4"/>
      <c r="D5" s="4"/>
      <c r="E5" s="4"/>
      <c r="F5" s="6"/>
      <c r="G5" s="6"/>
    </row>
    <row r="6" spans="1:11" s="3" customFormat="1" ht="15">
      <c r="A6" s="542" t="s">
        <v>94</v>
      </c>
      <c r="B6" s="542"/>
      <c r="C6" s="511" t="s">
        <v>405</v>
      </c>
      <c r="D6" s="512"/>
      <c r="E6" s="512"/>
      <c r="F6" s="512"/>
      <c r="G6" s="512"/>
      <c r="H6" s="512"/>
      <c r="I6" s="512"/>
      <c r="J6" s="512"/>
      <c r="K6" s="513"/>
    </row>
    <row r="7" spans="1:11" s="3" customFormat="1" ht="15">
      <c r="A7" s="92"/>
      <c r="B7" s="92"/>
      <c r="C7" s="4"/>
      <c r="D7" s="4"/>
      <c r="E7" s="4"/>
      <c r="F7" s="4"/>
      <c r="G7" s="4"/>
      <c r="H7" s="4"/>
      <c r="I7" s="4"/>
      <c r="J7" s="4"/>
      <c r="K7" s="4"/>
    </row>
    <row r="8" spans="1:11" s="3" customFormat="1" ht="51" customHeight="1">
      <c r="A8" s="552" t="s">
        <v>231</v>
      </c>
      <c r="B8" s="553"/>
      <c r="C8" s="553"/>
      <c r="D8" s="553"/>
      <c r="E8" s="553"/>
      <c r="F8" s="553"/>
      <c r="G8" s="553"/>
      <c r="H8" s="553"/>
      <c r="I8" s="553"/>
      <c r="J8" s="553"/>
      <c r="K8" s="553"/>
    </row>
    <row r="9" spans="1:11" s="3" customFormat="1" ht="27.75" customHeight="1">
      <c r="A9" s="386" t="s">
        <v>14</v>
      </c>
      <c r="B9" s="386"/>
      <c r="C9" s="386"/>
      <c r="D9" s="386"/>
      <c r="E9" s="386"/>
      <c r="F9" s="386"/>
      <c r="G9" s="386"/>
      <c r="H9" s="386"/>
      <c r="I9" s="386"/>
      <c r="J9" s="386"/>
      <c r="K9" s="386"/>
    </row>
    <row r="10" spans="1:11" s="3" customFormat="1" ht="150.75" customHeight="1">
      <c r="A10" s="554" t="s">
        <v>234</v>
      </c>
      <c r="B10" s="555"/>
      <c r="C10" s="555"/>
      <c r="D10" s="555"/>
      <c r="E10" s="555"/>
      <c r="F10" s="555"/>
      <c r="G10" s="555"/>
      <c r="H10" s="555"/>
      <c r="I10" s="555"/>
      <c r="J10" s="555"/>
      <c r="K10" s="555"/>
    </row>
    <row r="11" ht="13.5" thickBot="1"/>
    <row r="12" spans="1:11" ht="29.25" customHeight="1">
      <c r="A12" s="548" t="s">
        <v>228</v>
      </c>
      <c r="B12" s="550" t="s">
        <v>318</v>
      </c>
      <c r="C12" s="550"/>
      <c r="D12" s="550"/>
      <c r="E12" s="550"/>
      <c r="F12" s="550" t="s">
        <v>327</v>
      </c>
      <c r="G12" s="550"/>
      <c r="H12" s="550"/>
      <c r="I12" s="550"/>
      <c r="J12" s="550"/>
      <c r="K12" s="551"/>
    </row>
    <row r="13" spans="1:11" ht="18" customHeight="1">
      <c r="A13" s="549"/>
      <c r="B13" s="546" t="s">
        <v>319</v>
      </c>
      <c r="C13" s="546"/>
      <c r="D13" s="546" t="s">
        <v>320</v>
      </c>
      <c r="E13" s="546" t="s">
        <v>321</v>
      </c>
      <c r="F13" s="546" t="s">
        <v>320</v>
      </c>
      <c r="G13" s="546" t="s">
        <v>321</v>
      </c>
      <c r="H13" s="546"/>
      <c r="I13" s="546"/>
      <c r="J13" s="546"/>
      <c r="K13" s="547" t="s">
        <v>322</v>
      </c>
    </row>
    <row r="14" spans="1:11" ht="38.25">
      <c r="A14" s="549"/>
      <c r="B14" s="286" t="s">
        <v>323</v>
      </c>
      <c r="C14" s="286" t="s">
        <v>121</v>
      </c>
      <c r="D14" s="546"/>
      <c r="E14" s="546"/>
      <c r="F14" s="546"/>
      <c r="G14" s="286" t="s">
        <v>95</v>
      </c>
      <c r="H14" s="286" t="s">
        <v>119</v>
      </c>
      <c r="I14" s="286" t="s">
        <v>122</v>
      </c>
      <c r="J14" s="286" t="s">
        <v>163</v>
      </c>
      <c r="K14" s="547"/>
    </row>
    <row r="15" spans="1:11" ht="13.5" thickBot="1">
      <c r="A15" s="549"/>
      <c r="B15" s="242">
        <v>1</v>
      </c>
      <c r="C15" s="242">
        <v>2</v>
      </c>
      <c r="D15" s="242">
        <v>3</v>
      </c>
      <c r="E15" s="242">
        <v>4</v>
      </c>
      <c r="F15" s="242" t="s">
        <v>324</v>
      </c>
      <c r="G15" s="242" t="s">
        <v>325</v>
      </c>
      <c r="H15" s="242">
        <v>7</v>
      </c>
      <c r="I15" s="242">
        <v>8</v>
      </c>
      <c r="J15" s="283">
        <v>9</v>
      </c>
      <c r="K15" s="285">
        <v>10</v>
      </c>
    </row>
    <row r="16" spans="1:11" ht="12.75">
      <c r="A16" s="245" t="s">
        <v>371</v>
      </c>
      <c r="B16" s="243">
        <v>48</v>
      </c>
      <c r="C16" s="243">
        <v>69</v>
      </c>
      <c r="D16" s="244">
        <v>56213122.83</v>
      </c>
      <c r="E16" s="244">
        <v>56052562.83</v>
      </c>
      <c r="F16" s="244">
        <f>G16+K16</f>
        <v>19680467.47</v>
      </c>
      <c r="G16" s="244">
        <f>H16+I16+J16</f>
        <v>19680467.47</v>
      </c>
      <c r="H16" s="244">
        <v>19680467.47</v>
      </c>
      <c r="I16" s="244">
        <v>0</v>
      </c>
      <c r="J16" s="282">
        <v>0</v>
      </c>
      <c r="K16" s="284">
        <v>0</v>
      </c>
    </row>
    <row r="17" spans="1:11" ht="12.75">
      <c r="A17" s="239" t="s">
        <v>372</v>
      </c>
      <c r="B17" s="243">
        <v>0</v>
      </c>
      <c r="C17" s="243">
        <v>21</v>
      </c>
      <c r="D17" s="244">
        <v>5907473.33</v>
      </c>
      <c r="E17" s="244">
        <v>5907473.33</v>
      </c>
      <c r="F17" s="244">
        <f>G17+K17</f>
        <v>2596875.48</v>
      </c>
      <c r="G17" s="244">
        <f>H17+I17+J17</f>
        <v>2595435.48</v>
      </c>
      <c r="H17" s="244">
        <v>2222868.59</v>
      </c>
      <c r="I17" s="244">
        <v>60635.19</v>
      </c>
      <c r="J17" s="244">
        <v>311931.7</v>
      </c>
      <c r="K17" s="252">
        <v>1440</v>
      </c>
    </row>
    <row r="18" spans="1:11" ht="12.75">
      <c r="A18" s="239" t="s">
        <v>373</v>
      </c>
      <c r="B18" s="243">
        <v>0</v>
      </c>
      <c r="C18" s="243">
        <v>21</v>
      </c>
      <c r="D18" s="244">
        <v>186213651.94</v>
      </c>
      <c r="E18" s="244">
        <v>183762096.32</v>
      </c>
      <c r="F18" s="244">
        <f>G18+K18</f>
        <v>153959672.15</v>
      </c>
      <c r="G18" s="244">
        <f>H18+I18+J18</f>
        <v>152315483.29</v>
      </c>
      <c r="H18" s="244">
        <v>0</v>
      </c>
      <c r="I18" s="244">
        <v>0</v>
      </c>
      <c r="J18" s="244">
        <v>152315483.29</v>
      </c>
      <c r="K18" s="252">
        <v>1644188.86</v>
      </c>
    </row>
    <row r="19" spans="1:11" ht="25.5">
      <c r="A19" s="239" t="s">
        <v>374</v>
      </c>
      <c r="B19" s="243">
        <f>SUM(B16:B18)</f>
        <v>48</v>
      </c>
      <c r="C19" s="243">
        <f aca="true" t="shared" si="0" ref="C19:K19">SUM(C16:C18)</f>
        <v>111</v>
      </c>
      <c r="D19" s="244">
        <f t="shared" si="0"/>
        <v>248334248.1</v>
      </c>
      <c r="E19" s="244">
        <f t="shared" si="0"/>
        <v>245722132.48</v>
      </c>
      <c r="F19" s="244">
        <f t="shared" si="0"/>
        <v>176237015.1</v>
      </c>
      <c r="G19" s="244">
        <f t="shared" si="0"/>
        <v>174591386.23999998</v>
      </c>
      <c r="H19" s="244">
        <f t="shared" si="0"/>
        <v>21903336.06</v>
      </c>
      <c r="I19" s="244">
        <f t="shared" si="0"/>
        <v>60635.19</v>
      </c>
      <c r="J19" s="244">
        <f t="shared" si="0"/>
        <v>152627414.98999998</v>
      </c>
      <c r="K19" s="252">
        <f t="shared" si="0"/>
        <v>1645628.86</v>
      </c>
    </row>
    <row r="20" spans="1:11" ht="25.5">
      <c r="A20" s="239" t="s">
        <v>375</v>
      </c>
      <c r="B20" s="243">
        <v>26</v>
      </c>
      <c r="C20" s="243">
        <v>26</v>
      </c>
      <c r="D20" s="244">
        <v>45342333.18</v>
      </c>
      <c r="E20" s="244">
        <v>45342333.18</v>
      </c>
      <c r="F20" s="244">
        <f>G20+K20</f>
        <v>3619987.41</v>
      </c>
      <c r="G20" s="244">
        <f>H20+I20+J20</f>
        <v>3619987.41</v>
      </c>
      <c r="H20" s="244">
        <v>3619987.41</v>
      </c>
      <c r="I20" s="244">
        <v>0</v>
      </c>
      <c r="J20" s="244">
        <v>0</v>
      </c>
      <c r="K20" s="252">
        <v>0</v>
      </c>
    </row>
    <row r="21" spans="1:11" ht="25.5">
      <c r="A21" s="239" t="s">
        <v>376</v>
      </c>
      <c r="B21" s="243">
        <v>18</v>
      </c>
      <c r="C21" s="243">
        <v>18</v>
      </c>
      <c r="D21" s="244">
        <v>871650.79</v>
      </c>
      <c r="E21" s="244">
        <v>871650.79</v>
      </c>
      <c r="F21" s="244">
        <f>G21+K21</f>
        <v>388595.96</v>
      </c>
      <c r="G21" s="244">
        <f>H21+I21+J21</f>
        <v>388595.96</v>
      </c>
      <c r="H21" s="244">
        <v>388595.96</v>
      </c>
      <c r="I21" s="244">
        <v>0</v>
      </c>
      <c r="J21" s="244">
        <v>0</v>
      </c>
      <c r="K21" s="252">
        <v>0</v>
      </c>
    </row>
    <row r="22" spans="1:11" ht="26.25" thickBot="1">
      <c r="A22" s="250" t="s">
        <v>377</v>
      </c>
      <c r="B22" s="248">
        <f aca="true" t="shared" si="1" ref="B22:K22">B19+B20+B21</f>
        <v>92</v>
      </c>
      <c r="C22" s="248">
        <f t="shared" si="1"/>
        <v>155</v>
      </c>
      <c r="D22" s="249">
        <f t="shared" si="1"/>
        <v>294548232.07</v>
      </c>
      <c r="E22" s="249">
        <f t="shared" si="1"/>
        <v>291936116.45</v>
      </c>
      <c r="F22" s="281">
        <f t="shared" si="1"/>
        <v>180245598.47</v>
      </c>
      <c r="G22" s="281">
        <f t="shared" si="1"/>
        <v>178599969.60999998</v>
      </c>
      <c r="H22" s="281">
        <f t="shared" si="1"/>
        <v>25911919.43</v>
      </c>
      <c r="I22" s="281">
        <f t="shared" si="1"/>
        <v>60635.19</v>
      </c>
      <c r="J22" s="281">
        <f t="shared" si="1"/>
        <v>152627414.98999998</v>
      </c>
      <c r="K22" s="287">
        <f t="shared" si="1"/>
        <v>1645628.86</v>
      </c>
    </row>
    <row r="23" spans="1:11" ht="12.75">
      <c r="A23" s="245" t="s">
        <v>378</v>
      </c>
      <c r="B23" s="241">
        <v>10</v>
      </c>
      <c r="C23" s="241">
        <v>198</v>
      </c>
      <c r="D23" s="246">
        <v>19539714.09</v>
      </c>
      <c r="E23" s="246">
        <v>19539714.09</v>
      </c>
      <c r="F23" s="246">
        <f>G23+K23</f>
        <v>11283623.19</v>
      </c>
      <c r="G23" s="246">
        <f>H23+I23+J23</f>
        <v>11283623.19</v>
      </c>
      <c r="H23" s="246">
        <v>9990364.24</v>
      </c>
      <c r="I23" s="246">
        <v>1293258.95</v>
      </c>
      <c r="J23" s="246">
        <v>0</v>
      </c>
      <c r="K23" s="251">
        <v>0</v>
      </c>
    </row>
    <row r="24" spans="1:11" ht="12.75">
      <c r="A24" s="240" t="s">
        <v>379</v>
      </c>
      <c r="B24" s="243">
        <v>3</v>
      </c>
      <c r="C24" s="243">
        <v>24</v>
      </c>
      <c r="D24" s="244">
        <v>18444181.13</v>
      </c>
      <c r="E24" s="244">
        <v>18444181.13</v>
      </c>
      <c r="F24" s="244">
        <f>G24+K24</f>
        <v>11920736.6</v>
      </c>
      <c r="G24" s="244">
        <f>H24+I24+J24</f>
        <v>11920736.6</v>
      </c>
      <c r="H24" s="244">
        <v>10615594.92</v>
      </c>
      <c r="I24" s="244">
        <v>1173251.2</v>
      </c>
      <c r="J24" s="244">
        <v>131890.48</v>
      </c>
      <c r="K24" s="252">
        <v>0</v>
      </c>
    </row>
    <row r="25" spans="1:11" ht="12.75">
      <c r="A25" s="240" t="s">
        <v>380</v>
      </c>
      <c r="B25" s="243">
        <v>0</v>
      </c>
      <c r="C25" s="243">
        <v>1</v>
      </c>
      <c r="D25" s="244">
        <v>4605753.7</v>
      </c>
      <c r="E25" s="244">
        <v>4605753.7</v>
      </c>
      <c r="F25" s="282">
        <f>G25+K25</f>
        <v>2537156.59</v>
      </c>
      <c r="G25" s="282">
        <f>H25+I25+J25</f>
        <v>2537156.59</v>
      </c>
      <c r="H25" s="244">
        <v>2537156.59</v>
      </c>
      <c r="I25" s="244">
        <v>0</v>
      </c>
      <c r="J25" s="244">
        <v>0</v>
      </c>
      <c r="K25" s="252">
        <v>0</v>
      </c>
    </row>
    <row r="26" spans="1:11" ht="25.5">
      <c r="A26" s="240" t="s">
        <v>381</v>
      </c>
      <c r="B26" s="243">
        <f>SUM(B23:B25)</f>
        <v>13</v>
      </c>
      <c r="C26" s="243">
        <f aca="true" t="shared" si="2" ref="C26:K26">SUM(C23:C25)</f>
        <v>223</v>
      </c>
      <c r="D26" s="244">
        <f t="shared" si="2"/>
        <v>42589648.92</v>
      </c>
      <c r="E26" s="244">
        <f t="shared" si="2"/>
        <v>42589648.92</v>
      </c>
      <c r="F26" s="244">
        <f t="shared" si="2"/>
        <v>25741516.38</v>
      </c>
      <c r="G26" s="244">
        <f t="shared" si="2"/>
        <v>25741516.38</v>
      </c>
      <c r="H26" s="244">
        <f t="shared" si="2"/>
        <v>23143115.75</v>
      </c>
      <c r="I26" s="244">
        <f t="shared" si="2"/>
        <v>2466510.15</v>
      </c>
      <c r="J26" s="244">
        <f t="shared" si="2"/>
        <v>131890.48</v>
      </c>
      <c r="K26" s="252">
        <f t="shared" si="2"/>
        <v>0</v>
      </c>
    </row>
    <row r="27" spans="1:11" ht="12.75">
      <c r="A27" s="240" t="s">
        <v>382</v>
      </c>
      <c r="B27" s="243">
        <v>56</v>
      </c>
      <c r="C27" s="243">
        <v>62</v>
      </c>
      <c r="D27" s="244">
        <v>34187565.35</v>
      </c>
      <c r="E27" s="244">
        <v>34187565.35</v>
      </c>
      <c r="F27" s="244">
        <f>G27+K27</f>
        <v>5323305.46</v>
      </c>
      <c r="G27" s="244">
        <f>H27+I27+J27</f>
        <v>5323305.46</v>
      </c>
      <c r="H27" s="244">
        <v>5323305.46</v>
      </c>
      <c r="I27" s="244">
        <v>0</v>
      </c>
      <c r="J27" s="244">
        <v>0</v>
      </c>
      <c r="K27" s="252">
        <v>0</v>
      </c>
    </row>
    <row r="28" spans="1:11" ht="12.75">
      <c r="A28" s="240" t="s">
        <v>383</v>
      </c>
      <c r="B28" s="243">
        <v>19</v>
      </c>
      <c r="C28" s="243">
        <v>19</v>
      </c>
      <c r="D28" s="244">
        <v>10493682.48</v>
      </c>
      <c r="E28" s="244">
        <v>10493682.48</v>
      </c>
      <c r="F28" s="244">
        <f>G28+K28</f>
        <v>2457356.18</v>
      </c>
      <c r="G28" s="244">
        <f>H28+I28+J28</f>
        <v>2457356.18</v>
      </c>
      <c r="H28" s="244">
        <v>2457356.18</v>
      </c>
      <c r="I28" s="244">
        <v>0</v>
      </c>
      <c r="J28" s="244">
        <v>0</v>
      </c>
      <c r="K28" s="252">
        <v>0</v>
      </c>
    </row>
    <row r="29" spans="1:11" ht="25.5">
      <c r="A29" s="240" t="s">
        <v>384</v>
      </c>
      <c r="B29" s="243">
        <f>SUM(B27:B28)</f>
        <v>75</v>
      </c>
      <c r="C29" s="243">
        <f aca="true" t="shared" si="3" ref="C29:K29">SUM(C27:C28)</f>
        <v>81</v>
      </c>
      <c r="D29" s="244">
        <f t="shared" si="3"/>
        <v>44681247.83</v>
      </c>
      <c r="E29" s="244">
        <f t="shared" si="3"/>
        <v>44681247.83</v>
      </c>
      <c r="F29" s="244">
        <f t="shared" si="3"/>
        <v>7780661.640000001</v>
      </c>
      <c r="G29" s="244">
        <f t="shared" si="3"/>
        <v>7780661.640000001</v>
      </c>
      <c r="H29" s="244">
        <f t="shared" si="3"/>
        <v>7780661.640000001</v>
      </c>
      <c r="I29" s="244">
        <f>SUM(I27:I28)</f>
        <v>0</v>
      </c>
      <c r="J29" s="244">
        <f t="shared" si="3"/>
        <v>0</v>
      </c>
      <c r="K29" s="252">
        <f t="shared" si="3"/>
        <v>0</v>
      </c>
    </row>
    <row r="30" spans="1:11" ht="25.5">
      <c r="A30" s="240" t="s">
        <v>385</v>
      </c>
      <c r="B30" s="243">
        <v>32</v>
      </c>
      <c r="C30" s="243">
        <v>32</v>
      </c>
      <c r="D30" s="244">
        <v>1523887.94</v>
      </c>
      <c r="E30" s="244">
        <v>1523887.94</v>
      </c>
      <c r="F30" s="244">
        <f>G30+K30</f>
        <v>701448.74</v>
      </c>
      <c r="G30" s="244">
        <f>H30+I30+J30</f>
        <v>701448.74</v>
      </c>
      <c r="H30" s="244">
        <v>701448.74</v>
      </c>
      <c r="I30" s="244">
        <v>0</v>
      </c>
      <c r="J30" s="244">
        <v>0</v>
      </c>
      <c r="K30" s="252">
        <v>0</v>
      </c>
    </row>
    <row r="31" spans="1:11" ht="26.25" thickBot="1">
      <c r="A31" s="247" t="s">
        <v>386</v>
      </c>
      <c r="B31" s="248">
        <f>B26+B29+B30</f>
        <v>120</v>
      </c>
      <c r="C31" s="248">
        <f aca="true" t="shared" si="4" ref="C31:K31">C26+C29+C30</f>
        <v>336</v>
      </c>
      <c r="D31" s="249">
        <f t="shared" si="4"/>
        <v>88794784.69</v>
      </c>
      <c r="E31" s="249">
        <f t="shared" si="4"/>
        <v>88794784.69</v>
      </c>
      <c r="F31" s="249">
        <f t="shared" si="4"/>
        <v>34223626.76</v>
      </c>
      <c r="G31" s="249">
        <f t="shared" si="4"/>
        <v>34223626.76</v>
      </c>
      <c r="H31" s="249">
        <f t="shared" si="4"/>
        <v>31625226.13</v>
      </c>
      <c r="I31" s="249">
        <f t="shared" si="4"/>
        <v>2466510.15</v>
      </c>
      <c r="J31" s="249">
        <f t="shared" si="4"/>
        <v>131890.48</v>
      </c>
      <c r="K31" s="253">
        <f t="shared" si="4"/>
        <v>0</v>
      </c>
    </row>
    <row r="32" spans="1:11" ht="12.75">
      <c r="A32" s="245" t="s">
        <v>387</v>
      </c>
      <c r="B32" s="241">
        <v>161</v>
      </c>
      <c r="C32" s="241">
        <v>218</v>
      </c>
      <c r="D32" s="246">
        <v>119085089.98</v>
      </c>
      <c r="E32" s="246">
        <v>117653529.33</v>
      </c>
      <c r="F32" s="254">
        <v>42217868.45</v>
      </c>
      <c r="G32" s="254">
        <f>H32+I32+J32</f>
        <v>41888862.36</v>
      </c>
      <c r="H32" s="254">
        <v>41888862.36</v>
      </c>
      <c r="I32" s="246">
        <v>0</v>
      </c>
      <c r="J32" s="246">
        <v>0</v>
      </c>
      <c r="K32" s="251">
        <v>329006.09</v>
      </c>
    </row>
    <row r="33" spans="1:11" ht="12.75">
      <c r="A33" s="240" t="s">
        <v>388</v>
      </c>
      <c r="B33" s="243">
        <v>44</v>
      </c>
      <c r="C33" s="243">
        <v>44</v>
      </c>
      <c r="D33" s="244">
        <v>30225468.59</v>
      </c>
      <c r="E33" s="244">
        <v>30225468.59</v>
      </c>
      <c r="F33" s="244">
        <v>1552961.8</v>
      </c>
      <c r="G33" s="244">
        <f aca="true" t="shared" si="5" ref="G33:G40">H33+I33+J33</f>
        <v>1552961.8</v>
      </c>
      <c r="H33" s="244">
        <v>1552961.8</v>
      </c>
      <c r="I33" s="244">
        <v>0</v>
      </c>
      <c r="J33" s="244">
        <v>0</v>
      </c>
      <c r="K33" s="252">
        <v>0</v>
      </c>
    </row>
    <row r="34" spans="1:11" ht="12.75">
      <c r="A34" s="240" t="s">
        <v>389</v>
      </c>
      <c r="B34" s="243">
        <v>3</v>
      </c>
      <c r="C34" s="243">
        <v>3</v>
      </c>
      <c r="D34" s="244">
        <v>1188127.44</v>
      </c>
      <c r="E34" s="244">
        <v>1188127.44</v>
      </c>
      <c r="F34" s="244">
        <v>94544.23</v>
      </c>
      <c r="G34" s="244">
        <f t="shared" si="5"/>
        <v>94544.23</v>
      </c>
      <c r="H34" s="244">
        <v>94544.23</v>
      </c>
      <c r="I34" s="244">
        <v>0</v>
      </c>
      <c r="J34" s="244">
        <v>0</v>
      </c>
      <c r="K34" s="252">
        <v>0</v>
      </c>
    </row>
    <row r="35" spans="1:11" ht="12.75">
      <c r="A35" s="240" t="s">
        <v>390</v>
      </c>
      <c r="B35" s="243">
        <v>1</v>
      </c>
      <c r="C35" s="243">
        <v>2</v>
      </c>
      <c r="D35" s="244">
        <v>2391017</v>
      </c>
      <c r="E35" s="244">
        <v>2391017</v>
      </c>
      <c r="F35" s="244">
        <v>473058.18</v>
      </c>
      <c r="G35" s="244">
        <f t="shared" si="5"/>
        <v>473058.18</v>
      </c>
      <c r="H35" s="244">
        <v>465157.17</v>
      </c>
      <c r="I35" s="244">
        <v>7901.01</v>
      </c>
      <c r="J35" s="244">
        <v>0</v>
      </c>
      <c r="K35" s="252">
        <v>0</v>
      </c>
    </row>
    <row r="36" spans="1:11" ht="25.5">
      <c r="A36" s="240" t="s">
        <v>391</v>
      </c>
      <c r="B36" s="243">
        <f>SUM(B32:B35)</f>
        <v>209</v>
      </c>
      <c r="C36" s="243">
        <f>SUM(C32:C35)</f>
        <v>267</v>
      </c>
      <c r="D36" s="244">
        <f>SUM(D32:D35)</f>
        <v>152889703.01</v>
      </c>
      <c r="E36" s="244">
        <f>SUM(E32:E35)</f>
        <v>151458142.35999998</v>
      </c>
      <c r="F36" s="244">
        <f>SUM(F32:F35)</f>
        <v>44338432.66</v>
      </c>
      <c r="G36" s="244">
        <f t="shared" si="5"/>
        <v>44009426.56999999</v>
      </c>
      <c r="H36" s="244">
        <f>SUM(H32:H35)</f>
        <v>44001525.559999995</v>
      </c>
      <c r="I36" s="244">
        <f>SUM(I32:I35)</f>
        <v>7901.01</v>
      </c>
      <c r="J36" s="244">
        <f>SUM(J32:J35)</f>
        <v>0</v>
      </c>
      <c r="K36" s="252">
        <f>SUM(K32:K35)</f>
        <v>329006.09</v>
      </c>
    </row>
    <row r="37" spans="1:11" ht="12.75">
      <c r="A37" s="240" t="s">
        <v>392</v>
      </c>
      <c r="B37" s="243">
        <v>21</v>
      </c>
      <c r="C37" s="243">
        <v>21</v>
      </c>
      <c r="D37" s="244">
        <v>9418304.24</v>
      </c>
      <c r="E37" s="244">
        <v>9418304.24</v>
      </c>
      <c r="F37" s="244">
        <v>809330.4</v>
      </c>
      <c r="G37" s="244">
        <f t="shared" si="5"/>
        <v>809330.4</v>
      </c>
      <c r="H37" s="244">
        <v>809330.4</v>
      </c>
      <c r="I37" s="244">
        <v>0</v>
      </c>
      <c r="J37" s="244">
        <v>0</v>
      </c>
      <c r="K37" s="252">
        <v>0</v>
      </c>
    </row>
    <row r="38" spans="1:11" ht="12.75">
      <c r="A38" s="240" t="s">
        <v>393</v>
      </c>
      <c r="B38" s="243">
        <v>2</v>
      </c>
      <c r="C38" s="243">
        <v>3</v>
      </c>
      <c r="D38" s="244">
        <v>5193992</v>
      </c>
      <c r="E38" s="244">
        <v>5193992</v>
      </c>
      <c r="F38" s="244">
        <v>2115980.5</v>
      </c>
      <c r="G38" s="244">
        <f t="shared" si="5"/>
        <v>2115980.5</v>
      </c>
      <c r="H38" s="244">
        <v>1934947.03</v>
      </c>
      <c r="I38" s="244">
        <v>181033.47</v>
      </c>
      <c r="J38" s="244">
        <v>0</v>
      </c>
      <c r="K38" s="252">
        <v>0</v>
      </c>
    </row>
    <row r="39" spans="1:11" ht="25.5">
      <c r="A39" s="240" t="s">
        <v>394</v>
      </c>
      <c r="B39" s="243">
        <f>SUM(B37:B38)</f>
        <v>23</v>
      </c>
      <c r="C39" s="243">
        <f>SUM(C37:C38)</f>
        <v>24</v>
      </c>
      <c r="D39" s="244">
        <f>SUM(D37:D38)</f>
        <v>14612296.24</v>
      </c>
      <c r="E39" s="244">
        <f>SUM(E37:E38)</f>
        <v>14612296.24</v>
      </c>
      <c r="F39" s="244">
        <f>SUM(F37:F38)</f>
        <v>2925310.9</v>
      </c>
      <c r="G39" s="244">
        <f t="shared" si="5"/>
        <v>2925310.9000000004</v>
      </c>
      <c r="H39" s="244">
        <f>SUM(H37:H38)</f>
        <v>2744277.43</v>
      </c>
      <c r="I39" s="244">
        <f>SUM(I37:I38)</f>
        <v>181033.47</v>
      </c>
      <c r="J39" s="244">
        <f>SUM(J37:J38)</f>
        <v>0</v>
      </c>
      <c r="K39" s="252">
        <f>SUM(K37:K38)</f>
        <v>0</v>
      </c>
    </row>
    <row r="40" spans="1:11" ht="26.25" thickBot="1">
      <c r="A40" s="247" t="s">
        <v>395</v>
      </c>
      <c r="B40" s="248">
        <f>B36+B39</f>
        <v>232</v>
      </c>
      <c r="C40" s="248">
        <f>C36+C39</f>
        <v>291</v>
      </c>
      <c r="D40" s="249">
        <f>D36+D39</f>
        <v>167501999.25</v>
      </c>
      <c r="E40" s="249">
        <f>E36+E39</f>
        <v>166070438.6</v>
      </c>
      <c r="F40" s="255">
        <f>F36+F39</f>
        <v>47263743.559999995</v>
      </c>
      <c r="G40" s="249">
        <f t="shared" si="5"/>
        <v>46934737.46999999</v>
      </c>
      <c r="H40" s="255">
        <f>H36+H39</f>
        <v>46745802.989999995</v>
      </c>
      <c r="I40" s="249">
        <f>I36+I39</f>
        <v>188934.48</v>
      </c>
      <c r="J40" s="249">
        <f>J36+J39</f>
        <v>0</v>
      </c>
      <c r="K40" s="253">
        <f>K36+K39</f>
        <v>329006.09</v>
      </c>
    </row>
    <row r="41" spans="1:11" ht="12.75">
      <c r="A41" s="245" t="s">
        <v>396</v>
      </c>
      <c r="B41" s="256">
        <v>41</v>
      </c>
      <c r="C41" s="256">
        <v>51</v>
      </c>
      <c r="D41" s="246">
        <v>31678304.48</v>
      </c>
      <c r="E41" s="254">
        <v>31678304.48</v>
      </c>
      <c r="F41" s="254">
        <f aca="true" t="shared" si="6" ref="F41:F49">G41+K41</f>
        <v>3402812.37</v>
      </c>
      <c r="G41" s="259">
        <f aca="true" t="shared" si="7" ref="G41:G49">H41+I41+J41</f>
        <v>3402812.37</v>
      </c>
      <c r="H41" s="246">
        <v>3312349.52</v>
      </c>
      <c r="I41" s="246">
        <v>90462.85</v>
      </c>
      <c r="J41" s="246">
        <v>0</v>
      </c>
      <c r="K41" s="251">
        <v>0</v>
      </c>
    </row>
    <row r="42" spans="1:11" ht="12.75">
      <c r="A42" s="240" t="s">
        <v>397</v>
      </c>
      <c r="B42" s="257">
        <v>53</v>
      </c>
      <c r="C42" s="257">
        <v>89</v>
      </c>
      <c r="D42" s="244">
        <v>41324316.29</v>
      </c>
      <c r="E42" s="244">
        <v>41324316.29</v>
      </c>
      <c r="F42" s="244">
        <f t="shared" si="6"/>
        <v>14201869.08</v>
      </c>
      <c r="G42" s="244">
        <f t="shared" si="7"/>
        <v>14201869.08</v>
      </c>
      <c r="H42" s="244">
        <v>14201869.08</v>
      </c>
      <c r="I42" s="244">
        <v>0</v>
      </c>
      <c r="J42" s="244">
        <v>0</v>
      </c>
      <c r="K42" s="252">
        <v>0</v>
      </c>
    </row>
    <row r="43" spans="1:11" ht="12.75">
      <c r="A43" s="240" t="s">
        <v>398</v>
      </c>
      <c r="B43" s="257">
        <v>0</v>
      </c>
      <c r="C43" s="257">
        <v>1</v>
      </c>
      <c r="D43" s="244">
        <v>287540</v>
      </c>
      <c r="E43" s="244">
        <v>287540</v>
      </c>
      <c r="F43" s="244">
        <f t="shared" si="6"/>
        <v>285932.19999999995</v>
      </c>
      <c r="G43" s="244">
        <f t="shared" si="7"/>
        <v>285932.19999999995</v>
      </c>
      <c r="H43" s="244">
        <v>281643.22</v>
      </c>
      <c r="I43" s="244">
        <v>4288.98</v>
      </c>
      <c r="J43" s="244">
        <v>0</v>
      </c>
      <c r="K43" s="252">
        <v>0</v>
      </c>
    </row>
    <row r="44" spans="1:11" ht="25.5">
      <c r="A44" s="240" t="s">
        <v>399</v>
      </c>
      <c r="B44" s="257">
        <f>SUM(B41:B43)</f>
        <v>94</v>
      </c>
      <c r="C44" s="257">
        <f aca="true" t="shared" si="8" ref="C44:H44">SUM(C41:C43)</f>
        <v>141</v>
      </c>
      <c r="D44" s="244">
        <f t="shared" si="8"/>
        <v>73290160.77</v>
      </c>
      <c r="E44" s="244">
        <f t="shared" si="8"/>
        <v>73290160.77</v>
      </c>
      <c r="F44" s="244">
        <f t="shared" si="6"/>
        <v>17890613.65</v>
      </c>
      <c r="G44" s="244">
        <f t="shared" si="7"/>
        <v>17890613.65</v>
      </c>
      <c r="H44" s="244">
        <f t="shared" si="8"/>
        <v>17795861.82</v>
      </c>
      <c r="I44" s="244">
        <f>SUM(I41:I43)</f>
        <v>94751.83</v>
      </c>
      <c r="J44" s="244">
        <f>SUM(J41:J43)</f>
        <v>0</v>
      </c>
      <c r="K44" s="252">
        <v>0</v>
      </c>
    </row>
    <row r="45" spans="1:11" ht="25.5">
      <c r="A45" s="240" t="s">
        <v>400</v>
      </c>
      <c r="B45" s="257">
        <v>14</v>
      </c>
      <c r="C45" s="257">
        <v>15</v>
      </c>
      <c r="D45" s="244">
        <v>8679892.28</v>
      </c>
      <c r="E45" s="244">
        <v>8679892.28</v>
      </c>
      <c r="F45" s="244">
        <f t="shared" si="6"/>
        <v>3768578.28</v>
      </c>
      <c r="G45" s="244">
        <f t="shared" si="7"/>
        <v>3768578.28</v>
      </c>
      <c r="H45" s="244">
        <v>3435329.53</v>
      </c>
      <c r="I45" s="244">
        <v>333248.75</v>
      </c>
      <c r="J45" s="244">
        <v>0</v>
      </c>
      <c r="K45" s="252">
        <v>0</v>
      </c>
    </row>
    <row r="46" spans="1:11" ht="25.5">
      <c r="A46" s="240" t="s">
        <v>401</v>
      </c>
      <c r="B46" s="257">
        <v>6</v>
      </c>
      <c r="C46" s="257">
        <v>6</v>
      </c>
      <c r="D46" s="244">
        <v>2993866.6</v>
      </c>
      <c r="E46" s="244">
        <v>2993866.6</v>
      </c>
      <c r="F46" s="244">
        <f t="shared" si="6"/>
        <v>793086.49</v>
      </c>
      <c r="G46" s="244">
        <f t="shared" si="7"/>
        <v>793086.49</v>
      </c>
      <c r="H46" s="244">
        <v>793086.49</v>
      </c>
      <c r="I46" s="244">
        <v>0</v>
      </c>
      <c r="J46" s="244">
        <v>0</v>
      </c>
      <c r="K46" s="252">
        <v>0</v>
      </c>
    </row>
    <row r="47" spans="1:11" ht="25.5">
      <c r="A47" s="240" t="s">
        <v>402</v>
      </c>
      <c r="B47" s="257">
        <v>17</v>
      </c>
      <c r="C47" s="257">
        <v>17</v>
      </c>
      <c r="D47" s="244">
        <v>3823775.06</v>
      </c>
      <c r="E47" s="244">
        <v>3823775.06</v>
      </c>
      <c r="F47" s="244">
        <f t="shared" si="6"/>
        <v>482406.61</v>
      </c>
      <c r="G47" s="244">
        <f t="shared" si="7"/>
        <v>482406.61</v>
      </c>
      <c r="H47" s="244">
        <v>442788.38</v>
      </c>
      <c r="I47" s="244">
        <v>39618.23</v>
      </c>
      <c r="J47" s="244">
        <v>0</v>
      </c>
      <c r="K47" s="252">
        <v>0</v>
      </c>
    </row>
    <row r="48" spans="1:11" ht="25.5">
      <c r="A48" s="240" t="s">
        <v>403</v>
      </c>
      <c r="B48" s="257">
        <v>34</v>
      </c>
      <c r="C48" s="257">
        <v>59</v>
      </c>
      <c r="D48" s="244">
        <v>2753023.7</v>
      </c>
      <c r="E48" s="244">
        <v>2753023.7</v>
      </c>
      <c r="F48" s="244">
        <f t="shared" si="6"/>
        <v>1412778.37</v>
      </c>
      <c r="G48" s="244">
        <f t="shared" si="7"/>
        <v>1412778.37</v>
      </c>
      <c r="H48" s="244">
        <v>1412778.37</v>
      </c>
      <c r="I48" s="244">
        <v>0</v>
      </c>
      <c r="J48" s="244">
        <v>0</v>
      </c>
      <c r="K48" s="252">
        <v>0</v>
      </c>
    </row>
    <row r="49" spans="1:11" ht="26.25" thickBot="1">
      <c r="A49" s="247" t="s">
        <v>404</v>
      </c>
      <c r="B49" s="258">
        <f>B44+B45+B46+B47+B48</f>
        <v>165</v>
      </c>
      <c r="C49" s="258">
        <f aca="true" t="shared" si="9" ref="C49:K49">C44+C45+C46+C47+C48</f>
        <v>238</v>
      </c>
      <c r="D49" s="249">
        <f t="shared" si="9"/>
        <v>91540718.41</v>
      </c>
      <c r="E49" s="249">
        <f t="shared" si="9"/>
        <v>91540718.41</v>
      </c>
      <c r="F49" s="249">
        <f t="shared" si="6"/>
        <v>24347463.4</v>
      </c>
      <c r="G49" s="249">
        <f t="shared" si="7"/>
        <v>24347463.4</v>
      </c>
      <c r="H49" s="249">
        <f t="shared" si="9"/>
        <v>23879844.59</v>
      </c>
      <c r="I49" s="249">
        <f t="shared" si="9"/>
        <v>467618.81</v>
      </c>
      <c r="J49" s="249">
        <f t="shared" si="9"/>
        <v>0</v>
      </c>
      <c r="K49" s="253">
        <f t="shared" si="9"/>
        <v>0</v>
      </c>
    </row>
    <row r="50" spans="1:11" ht="26.25" customHeight="1">
      <c r="A50" s="303" t="s">
        <v>101</v>
      </c>
      <c r="B50" s="543" t="s">
        <v>428</v>
      </c>
      <c r="C50" s="544"/>
      <c r="D50" s="544"/>
      <c r="E50" s="544"/>
      <c r="F50" s="544"/>
      <c r="G50" s="544"/>
      <c r="H50" s="544"/>
      <c r="I50" s="544"/>
      <c r="J50" s="544"/>
      <c r="K50" s="545"/>
    </row>
  </sheetData>
  <sheetProtection/>
  <mergeCells count="18">
    <mergeCell ref="A9:K9"/>
    <mergeCell ref="A12:A15"/>
    <mergeCell ref="F12:K12"/>
    <mergeCell ref="A8:K8"/>
    <mergeCell ref="B12:E12"/>
    <mergeCell ref="A10:K10"/>
    <mergeCell ref="E13:E14"/>
    <mergeCell ref="B13:C13"/>
    <mergeCell ref="A2:K2"/>
    <mergeCell ref="A4:B4"/>
    <mergeCell ref="A6:B6"/>
    <mergeCell ref="C4:K4"/>
    <mergeCell ref="C6:K6"/>
    <mergeCell ref="B50:K50"/>
    <mergeCell ref="F13:F14"/>
    <mergeCell ref="G13:J13"/>
    <mergeCell ref="K13:K14"/>
    <mergeCell ref="D13:D14"/>
  </mergeCells>
  <printOptions/>
  <pageMargins left="0.75" right="0.75" top="1" bottom="1" header="0.5" footer="0.5"/>
  <pageSetup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1:J34"/>
  <sheetViews>
    <sheetView view="pageBreakPreview" zoomScale="120" zoomScaleSheetLayoutView="120" zoomScalePageLayoutView="0" workbookViewId="0" topLeftCell="A22">
      <selection activeCell="A33" sqref="A33:B34"/>
    </sheetView>
  </sheetViews>
  <sheetFormatPr defaultColWidth="9.140625" defaultRowHeight="12.75"/>
  <cols>
    <col min="1" max="1" width="26.57421875" style="3" customWidth="1"/>
    <col min="2" max="4" width="16.7109375" style="3" customWidth="1"/>
    <col min="5" max="5" width="19.421875" style="3" customWidth="1"/>
    <col min="6" max="16384" width="9.140625" style="3" customWidth="1"/>
  </cols>
  <sheetData>
    <row r="1" spans="1:5" ht="16.5" customHeight="1">
      <c r="A1" s="485" t="s">
        <v>297</v>
      </c>
      <c r="B1" s="485"/>
      <c r="C1" s="485"/>
      <c r="D1" s="485"/>
      <c r="E1" s="485"/>
    </row>
    <row r="3" spans="1:5" ht="15">
      <c r="A3" s="21" t="s">
        <v>93</v>
      </c>
      <c r="B3" s="487" t="s">
        <v>370</v>
      </c>
      <c r="C3" s="487"/>
      <c r="D3" s="487"/>
      <c r="E3" s="487"/>
    </row>
    <row r="4" spans="1:5" ht="15">
      <c r="A4" s="21"/>
      <c r="B4" s="4"/>
      <c r="C4" s="4"/>
      <c r="D4" s="4"/>
      <c r="E4" s="4"/>
    </row>
    <row r="5" spans="1:5" ht="15">
      <c r="A5" s="21" t="s">
        <v>94</v>
      </c>
      <c r="B5" s="487" t="s">
        <v>405</v>
      </c>
      <c r="C5" s="487"/>
      <c r="D5" s="487"/>
      <c r="E5" s="487"/>
    </row>
    <row r="6" spans="1:5" ht="15">
      <c r="A6" s="21"/>
      <c r="B6" s="4"/>
      <c r="C6" s="4"/>
      <c r="D6" s="4"/>
      <c r="E6" s="4"/>
    </row>
    <row r="7" spans="1:5" ht="102.75" customHeight="1">
      <c r="A7" s="552" t="s">
        <v>349</v>
      </c>
      <c r="B7" s="553"/>
      <c r="C7" s="553"/>
      <c r="D7" s="553"/>
      <c r="E7" s="553"/>
    </row>
    <row r="8" spans="1:5" ht="31.5" customHeight="1">
      <c r="A8" s="386" t="s">
        <v>11</v>
      </c>
      <c r="B8" s="386"/>
      <c r="C8" s="386"/>
      <c r="D8" s="386"/>
      <c r="E8" s="386"/>
    </row>
    <row r="10" spans="1:5" ht="21" customHeight="1">
      <c r="A10" s="482" t="s">
        <v>92</v>
      </c>
      <c r="B10" s="520" t="s">
        <v>12</v>
      </c>
      <c r="C10" s="558"/>
      <c r="D10" s="558"/>
      <c r="E10" s="521"/>
    </row>
    <row r="11" spans="1:5" ht="30" customHeight="1">
      <c r="A11" s="482"/>
      <c r="B11" s="559" t="s">
        <v>13</v>
      </c>
      <c r="C11" s="560"/>
      <c r="D11" s="560" t="s">
        <v>232</v>
      </c>
      <c r="E11" s="560"/>
    </row>
    <row r="12" spans="1:5" ht="30" customHeight="1">
      <c r="A12" s="482"/>
      <c r="B12" s="158" t="s">
        <v>120</v>
      </c>
      <c r="C12" s="81" t="s">
        <v>121</v>
      </c>
      <c r="D12" s="81" t="str">
        <f>B12</f>
        <v>w okresie objętym sprawozdaniem</v>
      </c>
      <c r="E12" s="81" t="s">
        <v>121</v>
      </c>
    </row>
    <row r="13" spans="1:5" ht="12.75">
      <c r="A13" s="162">
        <v>1</v>
      </c>
      <c r="B13" s="163">
        <v>2</v>
      </c>
      <c r="C13" s="163">
        <v>3</v>
      </c>
      <c r="D13" s="163">
        <v>4</v>
      </c>
      <c r="E13" s="163">
        <v>5</v>
      </c>
    </row>
    <row r="14" spans="1:5" s="29" customFormat="1" ht="21" customHeight="1">
      <c r="A14" s="164" t="s">
        <v>408</v>
      </c>
      <c r="B14" s="278">
        <v>24268701.55</v>
      </c>
      <c r="C14" s="278">
        <v>31152643.35</v>
      </c>
      <c r="D14" s="278">
        <v>120981580.25</v>
      </c>
      <c r="E14" s="278">
        <v>174218819.35</v>
      </c>
    </row>
    <row r="15" spans="1:5" s="29" customFormat="1" ht="21" customHeight="1">
      <c r="A15" s="164" t="s">
        <v>409</v>
      </c>
      <c r="B15" s="278">
        <v>13752631.32</v>
      </c>
      <c r="C15" s="278">
        <v>13752631.32</v>
      </c>
      <c r="D15" s="278">
        <v>3619987.41</v>
      </c>
      <c r="E15" s="278">
        <v>3619987.41</v>
      </c>
    </row>
    <row r="16" spans="1:5" ht="21" customHeight="1">
      <c r="A16" s="164" t="s">
        <v>410</v>
      </c>
      <c r="B16" s="279">
        <v>728968.85</v>
      </c>
      <c r="C16" s="279">
        <v>728968.85</v>
      </c>
      <c r="D16" s="279">
        <v>388595.96</v>
      </c>
      <c r="E16" s="279">
        <v>388595.96</v>
      </c>
    </row>
    <row r="17" spans="1:5" ht="27" customHeight="1">
      <c r="A17" s="89" t="s">
        <v>377</v>
      </c>
      <c r="B17" s="297">
        <f>B14+B15+B16</f>
        <v>38750301.720000006</v>
      </c>
      <c r="C17" s="297">
        <f>C14+C15+C16</f>
        <v>45634243.52</v>
      </c>
      <c r="D17" s="297">
        <f>D14+D15+D16</f>
        <v>124990163.61999999</v>
      </c>
      <c r="E17" s="297">
        <f>E14+E15+E16</f>
        <v>178227402.72</v>
      </c>
    </row>
    <row r="18" spans="1:5" s="29" customFormat="1" ht="21" customHeight="1">
      <c r="A18" s="164" t="s">
        <v>413</v>
      </c>
      <c r="B18" s="278">
        <v>21678192.24</v>
      </c>
      <c r="C18" s="278">
        <v>38253978.86</v>
      </c>
      <c r="D18" s="278">
        <v>16102678.93</v>
      </c>
      <c r="E18" s="278">
        <v>20605959.16</v>
      </c>
    </row>
    <row r="19" spans="1:5" s="29" customFormat="1" ht="21" customHeight="1">
      <c r="A19" s="164" t="s">
        <v>411</v>
      </c>
      <c r="B19" s="278">
        <v>16745178.45</v>
      </c>
      <c r="C19" s="278">
        <v>16745178.45</v>
      </c>
      <c r="D19" s="278">
        <v>7780661.64</v>
      </c>
      <c r="E19" s="278">
        <v>7780661.64</v>
      </c>
    </row>
    <row r="20" spans="1:5" ht="21" customHeight="1">
      <c r="A20" s="276" t="s">
        <v>412</v>
      </c>
      <c r="B20" s="279">
        <v>922143.88</v>
      </c>
      <c r="C20" s="279">
        <v>922143.88</v>
      </c>
      <c r="D20" s="279">
        <v>701448.74</v>
      </c>
      <c r="E20" s="279">
        <v>701448.74</v>
      </c>
    </row>
    <row r="21" spans="1:5" ht="27" customHeight="1">
      <c r="A21" s="89" t="s">
        <v>386</v>
      </c>
      <c r="B21" s="297">
        <f>B18+B19+B20</f>
        <v>39345514.57</v>
      </c>
      <c r="C21" s="297">
        <f>C18+C19+C20</f>
        <v>55921301.190000005</v>
      </c>
      <c r="D21" s="297">
        <f>D18+D19+D20</f>
        <v>24584789.31</v>
      </c>
      <c r="E21" s="297">
        <f>E18+E19+E20</f>
        <v>29088069.54</v>
      </c>
    </row>
    <row r="22" spans="1:5" s="29" customFormat="1" ht="21" customHeight="1">
      <c r="A22" s="164" t="s">
        <v>406</v>
      </c>
      <c r="B22" s="278">
        <v>60534714.24</v>
      </c>
      <c r="C22" s="278">
        <v>69240500.16</v>
      </c>
      <c r="D22" s="278">
        <v>38912696.32</v>
      </c>
      <c r="E22" s="278">
        <v>39609349.46</v>
      </c>
    </row>
    <row r="23" spans="1:5" s="29" customFormat="1" ht="21" customHeight="1">
      <c r="A23" s="164" t="s">
        <v>407</v>
      </c>
      <c r="B23" s="278">
        <v>5139635.29</v>
      </c>
      <c r="C23" s="278">
        <v>5436560.29</v>
      </c>
      <c r="D23" s="278">
        <v>2663388.81</v>
      </c>
      <c r="E23" s="278">
        <v>2663388.81</v>
      </c>
    </row>
    <row r="24" spans="1:5" ht="27" customHeight="1">
      <c r="A24" s="89" t="s">
        <v>395</v>
      </c>
      <c r="B24" s="297">
        <f>B22+B23</f>
        <v>65674349.53</v>
      </c>
      <c r="C24" s="297">
        <f>C22+C23</f>
        <v>74677060.45</v>
      </c>
      <c r="D24" s="297">
        <f>D22+D23</f>
        <v>41576085.13</v>
      </c>
      <c r="E24" s="297">
        <f>E22+E23</f>
        <v>42272738.27</v>
      </c>
    </row>
    <row r="25" spans="1:5" s="29" customFormat="1" ht="21" customHeight="1">
      <c r="A25" s="277" t="s">
        <v>414</v>
      </c>
      <c r="B25" s="278">
        <v>21709160.85</v>
      </c>
      <c r="C25" s="278">
        <v>26786004.72</v>
      </c>
      <c r="D25" s="278">
        <v>15862459.93</v>
      </c>
      <c r="E25" s="278">
        <v>16873360.05</v>
      </c>
    </row>
    <row r="26" spans="1:5" s="29" customFormat="1" ht="21" customHeight="1">
      <c r="A26" s="277" t="s">
        <v>415</v>
      </c>
      <c r="B26" s="278">
        <v>6160633.28</v>
      </c>
      <c r="C26" s="278">
        <v>6625507.8</v>
      </c>
      <c r="D26" s="278">
        <v>2638420.31</v>
      </c>
      <c r="E26" s="278">
        <v>3036874.92</v>
      </c>
    </row>
    <row r="27" spans="1:5" s="29" customFormat="1" ht="21" customHeight="1">
      <c r="A27" s="277" t="s">
        <v>416</v>
      </c>
      <c r="B27" s="278">
        <v>2030951.69</v>
      </c>
      <c r="C27" s="278">
        <v>2030951.69</v>
      </c>
      <c r="D27" s="278">
        <v>729423.18</v>
      </c>
      <c r="E27" s="278">
        <v>729423.18</v>
      </c>
    </row>
    <row r="28" spans="1:5" s="29" customFormat="1" ht="21" customHeight="1">
      <c r="A28" s="277" t="s">
        <v>417</v>
      </c>
      <c r="B28" s="278">
        <v>2042574.71</v>
      </c>
      <c r="C28" s="278">
        <v>2042574.71</v>
      </c>
      <c r="D28" s="278">
        <v>419848.5</v>
      </c>
      <c r="E28" s="278">
        <v>419848.5</v>
      </c>
    </row>
    <row r="29" spans="1:5" ht="21" customHeight="1">
      <c r="A29" s="277" t="s">
        <v>418</v>
      </c>
      <c r="B29" s="279">
        <v>1551941.05</v>
      </c>
      <c r="C29" s="279">
        <v>2372940.01</v>
      </c>
      <c r="D29" s="279">
        <v>813052.14</v>
      </c>
      <c r="E29" s="279">
        <v>1111082.4</v>
      </c>
    </row>
    <row r="30" spans="1:5" ht="27" customHeight="1">
      <c r="A30" s="89" t="s">
        <v>404</v>
      </c>
      <c r="B30" s="297">
        <f>B25+B26+B27+B28+B29</f>
        <v>33495261.580000006</v>
      </c>
      <c r="C30" s="297">
        <f>C25+C26+C27+C28+C29</f>
        <v>39857978.93</v>
      </c>
      <c r="D30" s="297">
        <f>D25+D26+D27+D28+D29</f>
        <v>20463204.06</v>
      </c>
      <c r="E30" s="297">
        <f>E25+E26+E27+E28+E29</f>
        <v>22170589.049999997</v>
      </c>
    </row>
    <row r="31" spans="1:5" ht="211.5" customHeight="1">
      <c r="A31" s="83" t="s">
        <v>101</v>
      </c>
      <c r="B31" s="370" t="s">
        <v>429</v>
      </c>
      <c r="C31" s="556"/>
      <c r="D31" s="556"/>
      <c r="E31" s="557"/>
    </row>
    <row r="33" spans="1:10" ht="12.75">
      <c r="A33" s="476" t="s">
        <v>96</v>
      </c>
      <c r="B33" s="476"/>
      <c r="C33" s="476"/>
      <c r="D33" s="476"/>
      <c r="E33" s="476"/>
      <c r="F33" s="476"/>
      <c r="G33" s="36"/>
      <c r="H33" s="476"/>
      <c r="I33" s="476"/>
      <c r="J33" s="37"/>
    </row>
    <row r="34" spans="1:10" ht="28.5" customHeight="1">
      <c r="A34" s="8" t="s">
        <v>97</v>
      </c>
      <c r="B34" s="36"/>
      <c r="C34" s="36"/>
      <c r="D34" s="36"/>
      <c r="E34" s="36"/>
      <c r="F34" s="37"/>
      <c r="G34" s="476"/>
      <c r="H34" s="476"/>
      <c r="I34" s="476"/>
      <c r="J34" s="476"/>
    </row>
  </sheetData>
  <sheetProtection selectLockedCells="1" selectUnlockedCells="1"/>
  <mergeCells count="16">
    <mergeCell ref="D11:E11"/>
    <mergeCell ref="G34:H34"/>
    <mergeCell ref="I34:J34"/>
    <mergeCell ref="A33:B33"/>
    <mergeCell ref="C33:D33"/>
    <mergeCell ref="E33:F33"/>
    <mergeCell ref="A7:E7"/>
    <mergeCell ref="A1:E1"/>
    <mergeCell ref="B3:E3"/>
    <mergeCell ref="B5:E5"/>
    <mergeCell ref="H33:I33"/>
    <mergeCell ref="B31:E31"/>
    <mergeCell ref="A8:E8"/>
    <mergeCell ref="A10:A12"/>
    <mergeCell ref="B10:E10"/>
    <mergeCell ref="B11:C11"/>
  </mergeCells>
  <printOptions/>
  <pageMargins left="0.7875" right="0.7875" top="0.7875000000000001" bottom="0.7875" header="0.5118055555555556" footer="0.5118055555555556"/>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 </cp:lastModifiedBy>
  <cp:lastPrinted>2010-02-12T14:05:45Z</cp:lastPrinted>
  <dcterms:created xsi:type="dcterms:W3CDTF">2007-08-16T09:21:19Z</dcterms:created>
  <dcterms:modified xsi:type="dcterms:W3CDTF">2010-04-08T06:24:07Z</dcterms:modified>
  <cp:category/>
  <cp:version/>
  <cp:contentType/>
  <cp:contentStatus/>
</cp:coreProperties>
</file>